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ya.uzunova\Desktop\"/>
    </mc:Choice>
  </mc:AlternateContent>
  <xr:revisionPtr revIDLastSave="0" documentId="13_ncr:1_{AC2CE892-12CE-47F5-AD92-3EEAF7F1BE14}" xr6:coauthVersionLast="36" xr6:coauthVersionMax="36" xr10:uidLastSave="{00000000-0000-0000-0000-000000000000}"/>
  <bookViews>
    <workbookView xWindow="0" yWindow="0" windowWidth="25740" windowHeight="10125" activeTab="1" xr2:uid="{00000000-000D-0000-FFFF-FFFF00000000}"/>
  </bookViews>
  <sheets>
    <sheet name="политики+програми" sheetId="2" r:id="rId1"/>
    <sheet name="Програми" sheetId="1" r:id="rId2"/>
  </sheets>
  <calcPr calcId="191029"/>
</workbook>
</file>

<file path=xl/calcChain.xml><?xml version="1.0" encoding="utf-8"?>
<calcChain xmlns="http://schemas.openxmlformats.org/spreadsheetml/2006/main">
  <c r="J18" i="1" l="1"/>
  <c r="E327" i="1" l="1"/>
  <c r="E336" i="1"/>
  <c r="E337" i="1"/>
  <c r="E338" i="1"/>
  <c r="E335" i="1"/>
  <c r="E333" i="1"/>
  <c r="E332" i="1"/>
  <c r="E331" i="1"/>
  <c r="D331" i="1"/>
  <c r="E326" i="1"/>
  <c r="E324" i="1" l="1"/>
  <c r="E344" i="1"/>
  <c r="D344" i="1"/>
  <c r="E339" i="1"/>
  <c r="E340" i="1"/>
  <c r="D117" i="1" l="1"/>
  <c r="E117" i="1"/>
  <c r="C117" i="1"/>
  <c r="C340" i="1"/>
  <c r="D340" i="1"/>
  <c r="B340" i="1"/>
  <c r="C339" i="1"/>
  <c r="D339" i="1"/>
  <c r="B339" i="1"/>
  <c r="C336" i="1"/>
  <c r="D336" i="1"/>
  <c r="C337" i="1"/>
  <c r="D337" i="1"/>
  <c r="C338" i="1"/>
  <c r="D338" i="1"/>
  <c r="B337" i="1"/>
  <c r="B338" i="1"/>
  <c r="B336" i="1"/>
  <c r="C335" i="1"/>
  <c r="D335" i="1"/>
  <c r="B335" i="1"/>
  <c r="C331" i="1"/>
  <c r="C332" i="1"/>
  <c r="D332" i="1"/>
  <c r="C333" i="1"/>
  <c r="D333" i="1"/>
  <c r="B332" i="1"/>
  <c r="B333" i="1"/>
  <c r="B331" i="1"/>
  <c r="C344" i="1"/>
  <c r="D320" i="1"/>
  <c r="E320" i="1"/>
  <c r="D321" i="1"/>
  <c r="E321" i="1"/>
  <c r="D322" i="1"/>
  <c r="E322" i="1"/>
  <c r="C321" i="1"/>
  <c r="C322" i="1"/>
  <c r="C320" i="1"/>
  <c r="E303" i="1"/>
  <c r="D303" i="1"/>
  <c r="C303" i="1"/>
  <c r="E297" i="1"/>
  <c r="D297" i="1"/>
  <c r="C297" i="1"/>
  <c r="E283" i="1"/>
  <c r="D283" i="1"/>
  <c r="C283" i="1"/>
  <c r="E277" i="1"/>
  <c r="D277" i="1"/>
  <c r="C277" i="1"/>
  <c r="E263" i="1"/>
  <c r="D263" i="1"/>
  <c r="C263" i="1"/>
  <c r="E257" i="1"/>
  <c r="D257" i="1"/>
  <c r="C257" i="1"/>
  <c r="E243" i="1"/>
  <c r="D243" i="1"/>
  <c r="C243" i="1"/>
  <c r="E237" i="1"/>
  <c r="D237" i="1"/>
  <c r="C237" i="1"/>
  <c r="E223" i="1"/>
  <c r="D223" i="1"/>
  <c r="C223" i="1"/>
  <c r="E217" i="1"/>
  <c r="D217" i="1"/>
  <c r="C217" i="1"/>
  <c r="E203" i="1"/>
  <c r="D203" i="1"/>
  <c r="C203" i="1"/>
  <c r="E197" i="1"/>
  <c r="D197" i="1"/>
  <c r="C197" i="1"/>
  <c r="E183" i="1"/>
  <c r="D183" i="1"/>
  <c r="C183" i="1"/>
  <c r="E177" i="1"/>
  <c r="D177" i="1"/>
  <c r="C177" i="1"/>
  <c r="E163" i="1"/>
  <c r="D163" i="1"/>
  <c r="C163" i="1"/>
  <c r="E157" i="1"/>
  <c r="D157" i="1"/>
  <c r="C157" i="1"/>
  <c r="E143" i="1"/>
  <c r="D143" i="1"/>
  <c r="C143" i="1"/>
  <c r="E137" i="1"/>
  <c r="D137" i="1"/>
  <c r="C137" i="1"/>
  <c r="E111" i="1"/>
  <c r="D111" i="1"/>
  <c r="C111" i="1"/>
  <c r="E97" i="1"/>
  <c r="D97" i="1"/>
  <c r="C97" i="1"/>
  <c r="E91" i="1"/>
  <c r="D91" i="1"/>
  <c r="C91" i="1"/>
  <c r="E77" i="1"/>
  <c r="D77" i="1"/>
  <c r="C77" i="1"/>
  <c r="E71" i="1"/>
  <c r="D71" i="1"/>
  <c r="C71" i="1"/>
  <c r="E57" i="1"/>
  <c r="D57" i="1"/>
  <c r="C57" i="1"/>
  <c r="E51" i="1"/>
  <c r="D51" i="1"/>
  <c r="C51" i="1"/>
  <c r="E37" i="1"/>
  <c r="D37" i="1"/>
  <c r="C37" i="1"/>
  <c r="E31" i="1"/>
  <c r="D31" i="1"/>
  <c r="C31" i="1"/>
  <c r="D248" i="1" l="1"/>
  <c r="C324" i="1"/>
  <c r="E318" i="1"/>
  <c r="E342" i="1" s="1"/>
  <c r="D324" i="1"/>
  <c r="D318" i="1"/>
  <c r="C318" i="1"/>
  <c r="D42" i="1"/>
  <c r="D16" i="2" s="1"/>
  <c r="D82" i="1"/>
  <c r="D18" i="2" s="1"/>
  <c r="D102" i="1"/>
  <c r="D19" i="2" s="1"/>
  <c r="D168" i="1"/>
  <c r="D22" i="2" s="1"/>
  <c r="D288" i="1"/>
  <c r="D29" i="2" s="1"/>
  <c r="D308" i="1"/>
  <c r="D31" i="2" s="1"/>
  <c r="D30" i="2" s="1"/>
  <c r="E42" i="1"/>
  <c r="E16" i="2" s="1"/>
  <c r="C42" i="1"/>
  <c r="C16" i="2" s="1"/>
  <c r="E62" i="1"/>
  <c r="E17" i="2" s="1"/>
  <c r="C62" i="1"/>
  <c r="C17" i="2" s="1"/>
  <c r="E82" i="1"/>
  <c r="E18" i="2" s="1"/>
  <c r="C82" i="1"/>
  <c r="C18" i="2" s="1"/>
  <c r="E102" i="1"/>
  <c r="E19" i="2" s="1"/>
  <c r="C102" i="1"/>
  <c r="C19" i="2" s="1"/>
  <c r="E128" i="1"/>
  <c r="E20" i="2" s="1"/>
  <c r="C128" i="1"/>
  <c r="C20" i="2" s="1"/>
  <c r="E148" i="1"/>
  <c r="E21" i="2" s="1"/>
  <c r="C148" i="1"/>
  <c r="C21" i="2" s="1"/>
  <c r="E168" i="1"/>
  <c r="E22" i="2" s="1"/>
  <c r="C168" i="1"/>
  <c r="C22" i="2" s="1"/>
  <c r="E188" i="1"/>
  <c r="E23" i="2" s="1"/>
  <c r="C188" i="1"/>
  <c r="C23" i="2" s="1"/>
  <c r="E208" i="1"/>
  <c r="E24" i="2" s="1"/>
  <c r="C208" i="1"/>
  <c r="C24" i="2" s="1"/>
  <c r="E228" i="1"/>
  <c r="E25" i="2" s="1"/>
  <c r="C228" i="1"/>
  <c r="C25" i="2" s="1"/>
  <c r="E248" i="1"/>
  <c r="E26" i="2" s="1"/>
  <c r="C248" i="1"/>
  <c r="C26" i="2" s="1"/>
  <c r="E268" i="1"/>
  <c r="E28" i="2" s="1"/>
  <c r="C268" i="1"/>
  <c r="C28" i="2" s="1"/>
  <c r="E288" i="1"/>
  <c r="E29" i="2" s="1"/>
  <c r="C288" i="1"/>
  <c r="C29" i="2" s="1"/>
  <c r="E308" i="1"/>
  <c r="E31" i="2" s="1"/>
  <c r="E30" i="2" s="1"/>
  <c r="C308" i="1"/>
  <c r="C31" i="2" s="1"/>
  <c r="C30" i="2" s="1"/>
  <c r="D62" i="1"/>
  <c r="D17" i="2" s="1"/>
  <c r="D128" i="1"/>
  <c r="D20" i="2" s="1"/>
  <c r="D148" i="1"/>
  <c r="D21" i="2" s="1"/>
  <c r="D188" i="1"/>
  <c r="D23" i="2" s="1"/>
  <c r="D208" i="1"/>
  <c r="D24" i="2" s="1"/>
  <c r="D228" i="1"/>
  <c r="D25" i="2" s="1"/>
  <c r="D268" i="1"/>
  <c r="D28" i="2" s="1"/>
  <c r="D342" i="1" l="1"/>
  <c r="C342" i="1"/>
  <c r="E27" i="2"/>
  <c r="C27" i="2"/>
  <c r="D27" i="2"/>
  <c r="C16" i="1"/>
  <c r="D16" i="1" l="1"/>
  <c r="E16" i="1"/>
  <c r="D10" i="1"/>
  <c r="E10" i="1"/>
  <c r="C10" i="1"/>
  <c r="C22" i="1" s="1"/>
  <c r="C15" i="2" s="1"/>
  <c r="C14" i="2" s="1"/>
  <c r="C32" i="2" s="1"/>
  <c r="E22" i="1" l="1"/>
  <c r="E15" i="2" s="1"/>
  <c r="D22" i="1"/>
  <c r="D15" i="2" s="1"/>
  <c r="D14" i="2" s="1"/>
  <c r="D32" i="2" s="1"/>
  <c r="E14" i="2" l="1"/>
  <c r="E32" i="2" s="1"/>
</calcChain>
</file>

<file path=xl/sharedStrings.xml><?xml version="1.0" encoding="utf-8"?>
<sst xmlns="http://schemas.openxmlformats.org/spreadsheetml/2006/main" count="331" uniqueCount="95">
  <si>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</si>
  <si>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</si>
  <si>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</si>
  <si>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</si>
  <si>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</si>
  <si>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</si>
  <si>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</si>
  <si>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</si>
  <si>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</si>
  <si>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</si>
  <si>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</si>
  <si>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</si>
  <si>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</si>
  <si>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</si>
  <si>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</si>
  <si>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>Класификационен код*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</si>
  <si>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</si>
  <si>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</si>
  <si>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</si>
  <si>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</si>
  <si>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</si>
  <si>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</si>
  <si>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Активната двустранна и многостранна дипломация</t>
    </r>
  </si>
  <si>
    <t>1100.01.00</t>
  </si>
  <si>
    <t>1100.01.01</t>
  </si>
  <si>
    <t>Бюджетна програма  "Принос за формиране на политики на НАТО, обща външна политика и политика на сигурностна на ЕС и участие на България в ОССЕ"</t>
  </si>
  <si>
    <t>1100.01.02</t>
  </si>
  <si>
    <t>Бюджетна програма "Европейска политика. Регионално и двустранно сътрудничество с държавите от ЮИЕ. Двустранни отношения с държавите-членки на ЕС, ЕИП, ЕАСТ и с Обединеното Кралство"</t>
  </si>
  <si>
    <t>1100.01.03</t>
  </si>
  <si>
    <t>Бюджетна програма Международно сътрудничество и глобални политики"</t>
  </si>
  <si>
    <t>1100.01.04</t>
  </si>
  <si>
    <t>Бюджетна програма "Двустранни отношения с държави извън ЕС и ЕИП"</t>
  </si>
  <si>
    <t>1100.01.05</t>
  </si>
  <si>
    <t>Бюджетна програма "Консулска дипломация и управление на кризи"</t>
  </si>
  <si>
    <t>1100.01.06</t>
  </si>
  <si>
    <t>Бюджетна програма "Международно сътрудничество за развитие и хуманитарна помощ"</t>
  </si>
  <si>
    <t>1100.01.07</t>
  </si>
  <si>
    <t>Бюджетна програма "Изграждане на позитивен образ на България зад граница и подкрепа за българските общности, организации и инициативи на българите в чужбина"</t>
  </si>
  <si>
    <t>1100.01.08</t>
  </si>
  <si>
    <t>Бюджетна програма "Осигуряване на прозрачност и общественна подкрепа за външната политика"</t>
  </si>
  <si>
    <t>1100.01.09</t>
  </si>
  <si>
    <t>Бюджетна програма "Обучение и професионална квалификация на служителите в дипломатическата служба"</t>
  </si>
  <si>
    <t>1100.01.10</t>
  </si>
  <si>
    <t>Бюджетна програма "Ефективно функциониране на външнополитическата дейност"</t>
  </si>
  <si>
    <t>1100.01.11</t>
  </si>
  <si>
    <t>Бюджетна програма "Администриране и осигуряване на дейността на Централно управление на МВнР"</t>
  </si>
  <si>
    <t>1100.01.12</t>
  </si>
  <si>
    <t>Бюджетна програма "Администриране и осигуряване на дейността на задграничните представителства"</t>
  </si>
  <si>
    <t>1100.02.00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</si>
  <si>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публичната дипломация и публичните дейности в подкрепа на целите на външната политика</t>
    </r>
  </si>
  <si>
    <t>1100.02.01</t>
  </si>
  <si>
    <t>Бюджетна програма "Публична дипломация"</t>
  </si>
  <si>
    <t>1100.02.02</t>
  </si>
  <si>
    <t>Бюджетна програма "Културна дипломация"</t>
  </si>
  <si>
    <t>Политика в областта на подкрепата на българските общности и лицата с българско самосъзнание зад граница</t>
  </si>
  <si>
    <t>1100.03.00</t>
  </si>
  <si>
    <t>1100.03.01</t>
  </si>
  <si>
    <t>Бюджетна програма "Подкрепа за българските общности и лицата с българско самосъзнание зад граница; съхраняване на българското културно-историческо наследство"</t>
  </si>
  <si>
    <r>
      <t>1100.01.02</t>
    </r>
    <r>
      <rPr>
        <b/>
        <sz val="10"/>
        <color theme="1"/>
        <rFont val="Times New Roman"/>
        <family val="1"/>
        <charset val="204"/>
      </rPr>
      <t xml:space="preserve"> - Бюджетна програма "Европейска политика. Регионално и двустранно сътрудничество с държавите от ЮИЕ. </t>
    </r>
  </si>
  <si>
    <r>
      <t>1100.01.03</t>
    </r>
    <r>
      <rPr>
        <b/>
        <sz val="10"/>
        <color theme="1"/>
        <rFont val="Times New Roman"/>
        <family val="1"/>
        <charset val="204"/>
      </rPr>
      <t xml:space="preserve"> - Бюджетна програма Международно сътрудничество и глобални политики"</t>
    </r>
  </si>
  <si>
    <r>
      <t>1100.01.04</t>
    </r>
    <r>
      <rPr>
        <b/>
        <sz val="10"/>
        <color theme="1"/>
        <rFont val="Times New Roman"/>
        <family val="1"/>
        <charset val="204"/>
      </rPr>
      <t xml:space="preserve"> - Бюджетна програма "Двустранни отношения с държави извън ЕС и ЕИП"</t>
    </r>
  </si>
  <si>
    <r>
      <t>1100.01.05</t>
    </r>
    <r>
      <rPr>
        <b/>
        <sz val="10"/>
        <color theme="1"/>
        <rFont val="Times New Roman"/>
        <family val="1"/>
        <charset val="204"/>
      </rPr>
      <t xml:space="preserve"> -Бюджетна програма "Консулска дипломация и управление на кризи"</t>
    </r>
  </si>
  <si>
    <r>
      <t>1100.01.06</t>
    </r>
    <r>
      <rPr>
        <b/>
        <sz val="10"/>
        <color theme="1"/>
        <rFont val="Times New Roman"/>
        <family val="1"/>
        <charset val="204"/>
      </rPr>
      <t xml:space="preserve"> - Бюджетна програма "Международно сътрудничество за развитие и хуманитарна помощ"</t>
    </r>
  </si>
  <si>
    <r>
      <t>1100.01.07</t>
    </r>
    <r>
      <rPr>
        <b/>
        <sz val="10"/>
        <color theme="1"/>
        <rFont val="Times New Roman"/>
        <family val="1"/>
        <charset val="204"/>
      </rPr>
      <t xml:space="preserve"> - Бюджетна програма "Изграждане на позитивен образ на България зад граница и подкрепа за българските общности, организации и инициативи на българите в чужбина"</t>
    </r>
  </si>
  <si>
    <r>
      <t>1100.01.08</t>
    </r>
    <r>
      <rPr>
        <b/>
        <sz val="10"/>
        <color theme="1"/>
        <rFont val="Times New Roman"/>
        <family val="1"/>
        <charset val="204"/>
      </rPr>
      <t xml:space="preserve"> - Бюджетна програма "Осигуряване на прозрачност и общественна подкрепа за външната политика"</t>
    </r>
  </si>
  <si>
    <r>
      <t>1100.01.01</t>
    </r>
    <r>
      <rPr>
        <b/>
        <sz val="10"/>
        <color theme="1"/>
        <rFont val="Times New Roman"/>
        <family val="1"/>
        <charset val="204"/>
      </rPr>
      <t xml:space="preserve"> - Бюджетна програма  "Принос за формиране на политики на НАТО, обща външна политика и политика на сигурностна на ЕС и участие на България в ОССЕ"</t>
    </r>
  </si>
  <si>
    <r>
      <t>1100.01.09</t>
    </r>
    <r>
      <rPr>
        <b/>
        <sz val="10"/>
        <color theme="1"/>
        <rFont val="Times New Roman"/>
        <family val="1"/>
        <charset val="204"/>
      </rPr>
      <t xml:space="preserve"> - Бюджетна програма "Обучение и професионална квалификация на служителите в дипломатическата служба"</t>
    </r>
  </si>
  <si>
    <r>
      <t>1100.01.10</t>
    </r>
    <r>
      <rPr>
        <b/>
        <sz val="10"/>
        <color theme="1"/>
        <rFont val="Times New Roman"/>
        <family val="1"/>
        <charset val="204"/>
      </rPr>
      <t xml:space="preserve"> - Бюджетна програма "Ефективно функциониране на външнополитическата дейност"</t>
    </r>
  </si>
  <si>
    <r>
      <t>1100.01.11</t>
    </r>
    <r>
      <rPr>
        <b/>
        <sz val="10"/>
        <color theme="1"/>
        <rFont val="Times New Roman"/>
        <family val="1"/>
        <charset val="204"/>
      </rPr>
      <t xml:space="preserve"> - Бюджетна програма  Бюджетна програма "Администриране и осигуряване на дейността на Централно управление на МВнР"</t>
    </r>
  </si>
  <si>
    <r>
      <t>1100.01.12</t>
    </r>
    <r>
      <rPr>
        <b/>
        <sz val="10"/>
        <color theme="1"/>
        <rFont val="Times New Roman"/>
        <family val="1"/>
        <charset val="204"/>
      </rPr>
      <t xml:space="preserve"> - Бюджетна програма "Администриране и осигуряване на дейността на задграничните представителства"</t>
    </r>
  </si>
  <si>
    <r>
      <t>1100.02.01</t>
    </r>
    <r>
      <rPr>
        <b/>
        <sz val="10"/>
        <color theme="1"/>
        <rFont val="Times New Roman"/>
        <family val="1"/>
        <charset val="204"/>
      </rPr>
      <t xml:space="preserve"> -Бюджетна програма "Публична дипломация"</t>
    </r>
  </si>
  <si>
    <r>
      <t>1100.02.02</t>
    </r>
    <r>
      <rPr>
        <b/>
        <sz val="10"/>
        <color theme="1"/>
        <rFont val="Times New Roman"/>
        <family val="1"/>
        <charset val="204"/>
      </rPr>
      <t xml:space="preserve"> - Бюджетна програма "Културна дипломация"</t>
    </r>
  </si>
  <si>
    <r>
      <t>1100.03.01</t>
    </r>
    <r>
      <rPr>
        <b/>
        <sz val="10"/>
        <color theme="1"/>
        <rFont val="Times New Roman"/>
        <family val="1"/>
        <charset val="204"/>
      </rPr>
      <t xml:space="preserve"> - Бюджетна програма "Подкрепа за българските общности и лицата с българско самосъзнание зад граница; съхраняване на българското културно-историческо наследство"</t>
    </r>
  </si>
  <si>
    <t xml:space="preserve">   Вноски на Република България в Европейския механизъм за подкрепа на мира</t>
  </si>
  <si>
    <t xml:space="preserve">   Граждански бюджет на НАТО</t>
  </si>
  <si>
    <t xml:space="preserve">   Пенсионен фонд за цивилни служители на НАТО</t>
  </si>
  <si>
    <t>Членски внос в бюджета на Съвета на Европа, редовния бюджет на ООН, Организацията на Северноатлантическия договор и за участие в други международни организации</t>
  </si>
  <si>
    <t xml:space="preserve">   Официална помощ за развитие и хуманитарна помощ</t>
  </si>
  <si>
    <t xml:space="preserve">   Разходи за Механизма за Турция в полза на бежанците</t>
  </si>
  <si>
    <t xml:space="preserve">   Съюз на тракийските дружества в България</t>
  </si>
  <si>
    <t>(в т.ч. за Тракийски научен институт)</t>
  </si>
  <si>
    <t xml:space="preserve">   Разходи за членство в Европейската мрежа на културните институти EUNIC (European Union National Institutes for Culture)</t>
  </si>
  <si>
    <t xml:space="preserve">   Оказване на съдействие на изпаднали в беда български граждани в чужбина</t>
  </si>
  <si>
    <t>Текущи</t>
  </si>
  <si>
    <t xml:space="preserve">   Вноски на Република България за членство в структурите на  ОССЕ</t>
  </si>
  <si>
    <t>Вноски на Република България за членство в структурите на  ОССЕ</t>
  </si>
  <si>
    <t>Закон 2023</t>
  </si>
  <si>
    <t>Уточнен план 2023 г.</t>
  </si>
  <si>
    <t>31 март 2023 г.</t>
  </si>
  <si>
    <t>* Класификационен код съгласно Решение № 850 на Министерския съвет от 2022 г.</t>
  </si>
  <si>
    <t>за м.12.2023 г.</t>
  </si>
  <si>
    <t xml:space="preserve"> декември 2023 г.</t>
  </si>
  <si>
    <t xml:space="preserve"> за м. декември 2023 г.</t>
  </si>
  <si>
    <t xml:space="preserve"> </t>
  </si>
  <si>
    <t xml:space="preserve">на Министерство на външните работи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</si>
</sst>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3" fontId="2" fillId="0" borderId="9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8" fillId="0" borderId="4" xfId="0" applyFont="1" applyBorder="1" applyAlignment="1">
      <alignment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3" fontId="2" fillId="0" borderId="4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6"/>
  <sheetViews>
    <sheetView topLeftCell="A22" zoomScale="115" zoomScaleNormal="115" workbookViewId="0">
      <selection activeCell="H14" sqref="H14"/>
    </sheetView>
  </sheetViews>
  <sheetFormatPr defaultRowHeight="12.75" x14ac:dyDescent="0.2"/>
  <cols>
    <col min="1" max="1" width="15" customWidth="1"/>
    <col min="2" max="2" width="52.1640625" customWidth="1"/>
    <col min="3" max="3" width="16.6640625" customWidth="1"/>
    <col min="4" max="4" width="13.83203125" customWidth="1"/>
    <col min="5" max="5" width="18.1640625" customWidth="1"/>
    <col min="6" max="6" width="16.83203125" customWidth="1"/>
    <col min="7" max="7" width="16.6640625" customWidth="1"/>
    <col min="8" max="8" width="18.1640625" customWidth="1"/>
  </cols>
  <sheetData>
    <row r="3" spans="1:8" ht="42" customHeight="1" x14ac:dyDescent="0.2">
      <c r="A3" s="44" t="s">
        <v>93</v>
      </c>
      <c r="B3" s="44"/>
      <c r="C3" s="44"/>
      <c r="D3" s="44"/>
      <c r="E3" s="44"/>
      <c r="F3" s="44"/>
      <c r="G3" s="44"/>
      <c r="H3" s="44"/>
    </row>
    <row r="5" spans="1:8" x14ac:dyDescent="0.2">
      <c r="A5" s="46"/>
      <c r="B5" s="47"/>
      <c r="C5" s="47"/>
      <c r="D5" s="47"/>
      <c r="E5" s="47"/>
      <c r="F5" s="47"/>
      <c r="G5" s="47"/>
      <c r="H5" s="47"/>
    </row>
    <row r="6" spans="1:8" ht="15.75" x14ac:dyDescent="0.2">
      <c r="A6" s="8"/>
    </row>
    <row r="7" spans="1:8" ht="15.75" x14ac:dyDescent="0.2">
      <c r="A7" s="45" t="s">
        <v>20</v>
      </c>
      <c r="B7" s="45"/>
      <c r="C7" s="45"/>
      <c r="D7" s="45"/>
      <c r="E7" s="45"/>
      <c r="F7" s="45"/>
      <c r="G7" s="45"/>
      <c r="H7" s="45"/>
    </row>
    <row r="8" spans="1:8" ht="15.75" x14ac:dyDescent="0.2">
      <c r="A8" s="45" t="s">
        <v>90</v>
      </c>
      <c r="B8" s="45"/>
      <c r="C8" s="45"/>
      <c r="D8" s="45"/>
      <c r="E8" s="45"/>
      <c r="F8" s="45"/>
      <c r="G8" s="45"/>
      <c r="H8" s="45"/>
    </row>
    <row r="9" spans="1:8" ht="15.75" x14ac:dyDescent="0.2">
      <c r="A9" s="45" t="s">
        <v>94</v>
      </c>
      <c r="B9" s="45"/>
      <c r="C9" s="45"/>
      <c r="D9" s="45"/>
      <c r="E9" s="45"/>
      <c r="F9" s="45"/>
      <c r="G9" s="45"/>
      <c r="H9" s="45"/>
    </row>
    <row r="10" spans="1:8" ht="13.5" thickBot="1" x14ac:dyDescent="0.25">
      <c r="A10" s="9" t="s">
        <v>3</v>
      </c>
      <c r="H10" s="16" t="s">
        <v>3</v>
      </c>
    </row>
    <row r="11" spans="1:8" ht="30" customHeight="1" x14ac:dyDescent="0.2">
      <c r="A11" s="41" t="s">
        <v>15</v>
      </c>
      <c r="B11" s="41" t="s">
        <v>21</v>
      </c>
      <c r="C11" s="41"/>
      <c r="D11" s="48"/>
      <c r="E11" s="10" t="s">
        <v>4</v>
      </c>
    </row>
    <row r="12" spans="1:8" ht="30" customHeight="1" x14ac:dyDescent="0.2">
      <c r="A12" s="42"/>
      <c r="B12" s="42"/>
      <c r="C12" s="42"/>
      <c r="D12" s="49"/>
      <c r="E12" s="4" t="s">
        <v>5</v>
      </c>
      <c r="F12" s="38"/>
      <c r="G12" s="38"/>
      <c r="H12" s="38"/>
    </row>
    <row r="13" spans="1:8" ht="30" customHeight="1" thickBot="1" x14ac:dyDescent="0.25">
      <c r="A13" s="43"/>
      <c r="B13" s="43"/>
      <c r="C13" s="43"/>
      <c r="D13" s="50"/>
      <c r="E13" s="15" t="s">
        <v>88</v>
      </c>
      <c r="F13" s="19"/>
      <c r="G13" s="19"/>
      <c r="H13" s="19"/>
    </row>
    <row r="14" spans="1:8" ht="30" customHeight="1" thickBot="1" x14ac:dyDescent="0.25">
      <c r="A14" s="13" t="s">
        <v>23</v>
      </c>
      <c r="B14" s="11" t="s">
        <v>22</v>
      </c>
      <c r="C14" s="36">
        <f>SUM(C15:C26)</f>
        <v>0</v>
      </c>
      <c r="D14" s="36">
        <f t="shared" ref="D14" si="0">SUM(D15:D26)</f>
        <v>0</v>
      </c>
      <c r="E14" s="36">
        <f>SUM(E15:E26)</f>
        <v>24028274</v>
      </c>
      <c r="F14" s="19"/>
      <c r="G14" s="19"/>
      <c r="H14" s="19"/>
    </row>
    <row r="15" spans="1:8" ht="39.75" customHeight="1" thickBot="1" x14ac:dyDescent="0.25">
      <c r="A15" s="14" t="s">
        <v>24</v>
      </c>
      <c r="B15" s="12" t="s">
        <v>25</v>
      </c>
      <c r="C15" s="29">
        <f>+Програми!C22</f>
        <v>0</v>
      </c>
      <c r="D15" s="29">
        <f>+Програми!D22</f>
        <v>0</v>
      </c>
      <c r="E15" s="29">
        <f>+Програми!E22</f>
        <v>310358</v>
      </c>
    </row>
    <row r="16" spans="1:8" ht="54" customHeight="1" thickBot="1" x14ac:dyDescent="0.25">
      <c r="A16" s="14" t="s">
        <v>26</v>
      </c>
      <c r="B16" s="12" t="s">
        <v>27</v>
      </c>
      <c r="C16" s="29">
        <f>+Програми!C42</f>
        <v>0</v>
      </c>
      <c r="D16" s="29">
        <f>+Програми!D42</f>
        <v>0</v>
      </c>
      <c r="E16" s="29">
        <f>+Програми!E42</f>
        <v>11155</v>
      </c>
    </row>
    <row r="17" spans="1:8" ht="26.25" thickBot="1" x14ac:dyDescent="0.25">
      <c r="A17" s="14" t="s">
        <v>28</v>
      </c>
      <c r="B17" s="12" t="s">
        <v>29</v>
      </c>
      <c r="C17" s="29">
        <f>+Програми!C62</f>
        <v>0</v>
      </c>
      <c r="D17" s="29">
        <f>+Програми!D62</f>
        <v>0</v>
      </c>
      <c r="E17" s="29">
        <f>+Програми!E62</f>
        <v>123115</v>
      </c>
    </row>
    <row r="18" spans="1:8" ht="26.25" thickBot="1" x14ac:dyDescent="0.25">
      <c r="A18" s="14" t="s">
        <v>30</v>
      </c>
      <c r="B18" s="12" t="s">
        <v>31</v>
      </c>
      <c r="C18" s="29">
        <f>+Програми!C82</f>
        <v>0</v>
      </c>
      <c r="D18" s="29">
        <f>+Програми!D82</f>
        <v>0</v>
      </c>
      <c r="E18" s="29">
        <f>+Програми!E82</f>
        <v>7180</v>
      </c>
    </row>
    <row r="19" spans="1:8" ht="26.25" thickBot="1" x14ac:dyDescent="0.25">
      <c r="A19" s="14" t="s">
        <v>32</v>
      </c>
      <c r="B19" s="12" t="s">
        <v>33</v>
      </c>
      <c r="C19" s="29">
        <f>+Програми!C102</f>
        <v>0</v>
      </c>
      <c r="D19" s="29">
        <f>+Програми!D102</f>
        <v>0</v>
      </c>
      <c r="E19" s="29">
        <f>+Програми!E102</f>
        <v>12324</v>
      </c>
    </row>
    <row r="20" spans="1:8" ht="26.25" thickBot="1" x14ac:dyDescent="0.25">
      <c r="A20" s="14" t="s">
        <v>34</v>
      </c>
      <c r="B20" s="12" t="s">
        <v>35</v>
      </c>
      <c r="C20" s="29">
        <f>+Програми!C128</f>
        <v>0</v>
      </c>
      <c r="D20" s="29">
        <f>+Програми!D128</f>
        <v>0</v>
      </c>
      <c r="E20" s="29">
        <f>+Програми!E128</f>
        <v>2272982</v>
      </c>
    </row>
    <row r="21" spans="1:8" ht="51.75" thickBot="1" x14ac:dyDescent="0.25">
      <c r="A21" s="14" t="s">
        <v>36</v>
      </c>
      <c r="B21" s="12" t="s">
        <v>37</v>
      </c>
      <c r="C21" s="29">
        <f>+Програми!C148</f>
        <v>0</v>
      </c>
      <c r="D21" s="29">
        <f>+Програми!D148</f>
        <v>0</v>
      </c>
      <c r="E21" s="29">
        <f>+Програми!E148</f>
        <v>34983</v>
      </c>
    </row>
    <row r="22" spans="1:8" ht="26.25" thickBot="1" x14ac:dyDescent="0.25">
      <c r="A22" s="14" t="s">
        <v>38</v>
      </c>
      <c r="B22" s="12" t="s">
        <v>39</v>
      </c>
      <c r="C22" s="29">
        <f>+Програми!C168</f>
        <v>0</v>
      </c>
      <c r="D22" s="29">
        <f>+Програми!D168</f>
        <v>0</v>
      </c>
      <c r="E22" s="29">
        <f>+Програми!E168</f>
        <v>1452</v>
      </c>
    </row>
    <row r="23" spans="1:8" ht="39" thickBot="1" x14ac:dyDescent="0.25">
      <c r="A23" s="14" t="s">
        <v>40</v>
      </c>
      <c r="B23" s="12" t="s">
        <v>41</v>
      </c>
      <c r="C23" s="29">
        <f>+Програми!C188</f>
        <v>0</v>
      </c>
      <c r="D23" s="29">
        <f>+Програми!D188</f>
        <v>0</v>
      </c>
      <c r="E23" s="29">
        <f>+Програми!E188</f>
        <v>0</v>
      </c>
    </row>
    <row r="24" spans="1:8" ht="26.25" thickBot="1" x14ac:dyDescent="0.25">
      <c r="A24" s="14" t="s">
        <v>42</v>
      </c>
      <c r="B24" s="12" t="s">
        <v>43</v>
      </c>
      <c r="C24" s="29">
        <f>+Програми!C208</f>
        <v>0</v>
      </c>
      <c r="D24" s="29">
        <f>+Програми!D208</f>
        <v>0</v>
      </c>
      <c r="E24" s="29">
        <f>+Програми!E208</f>
        <v>75231</v>
      </c>
    </row>
    <row r="25" spans="1:8" ht="31.5" customHeight="1" thickBot="1" x14ac:dyDescent="0.25">
      <c r="A25" s="14" t="s">
        <v>44</v>
      </c>
      <c r="B25" s="12" t="s">
        <v>45</v>
      </c>
      <c r="C25" s="29">
        <f>+Програми!C228</f>
        <v>0</v>
      </c>
      <c r="D25" s="29">
        <f>+Програми!D228</f>
        <v>0</v>
      </c>
      <c r="E25" s="29">
        <f>+Програми!E228</f>
        <v>6933721</v>
      </c>
    </row>
    <row r="26" spans="1:8" ht="33.75" customHeight="1" thickBot="1" x14ac:dyDescent="0.25">
      <c r="A26" s="14" t="s">
        <v>46</v>
      </c>
      <c r="B26" s="12" t="s">
        <v>47</v>
      </c>
      <c r="C26" s="29">
        <f>+Програми!C248</f>
        <v>0</v>
      </c>
      <c r="D26" s="29"/>
      <c r="E26" s="29">
        <f>+Програми!E248</f>
        <v>14245773</v>
      </c>
    </row>
    <row r="27" spans="1:8" ht="39" thickBot="1" x14ac:dyDescent="0.25">
      <c r="A27" s="13" t="s">
        <v>48</v>
      </c>
      <c r="B27" s="11" t="s">
        <v>49</v>
      </c>
      <c r="C27" s="36">
        <f>SUM(C28:C29)</f>
        <v>0</v>
      </c>
      <c r="D27" s="36">
        <f t="shared" ref="D27:E27" si="1">SUM(D28:D29)</f>
        <v>0</v>
      </c>
      <c r="E27" s="36">
        <f t="shared" si="1"/>
        <v>257602</v>
      </c>
    </row>
    <row r="28" spans="1:8" ht="13.5" thickBot="1" x14ac:dyDescent="0.25">
      <c r="A28" s="14" t="s">
        <v>50</v>
      </c>
      <c r="B28" s="12" t="s">
        <v>51</v>
      </c>
      <c r="C28" s="29">
        <f>+Програми!C268</f>
        <v>0</v>
      </c>
      <c r="D28" s="29">
        <f>+Програми!D268</f>
        <v>0</v>
      </c>
      <c r="E28" s="29">
        <f>+Програми!E268</f>
        <v>194067</v>
      </c>
    </row>
    <row r="29" spans="1:8" ht="13.5" thickBot="1" x14ac:dyDescent="0.25">
      <c r="A29" s="14" t="s">
        <v>52</v>
      </c>
      <c r="B29" s="12" t="s">
        <v>53</v>
      </c>
      <c r="C29" s="29">
        <f>+Програми!C288</f>
        <v>0</v>
      </c>
      <c r="D29" s="29">
        <f>+Програми!D288</f>
        <v>0</v>
      </c>
      <c r="E29" s="29">
        <f>+Програми!E288</f>
        <v>63535</v>
      </c>
    </row>
    <row r="30" spans="1:8" s="24" customFormat="1" ht="39" thickBot="1" x14ac:dyDescent="0.25">
      <c r="A30" s="13" t="s">
        <v>55</v>
      </c>
      <c r="B30" s="11" t="s">
        <v>54</v>
      </c>
      <c r="C30" s="36">
        <f>+C31</f>
        <v>0</v>
      </c>
      <c r="D30" s="36">
        <f t="shared" ref="D30:E30" si="2">+D31</f>
        <v>0</v>
      </c>
      <c r="E30" s="36">
        <f t="shared" si="2"/>
        <v>89619</v>
      </c>
      <c r="F30"/>
      <c r="G30"/>
      <c r="H30"/>
    </row>
    <row r="31" spans="1:8" ht="51.75" thickBot="1" x14ac:dyDescent="0.25">
      <c r="A31" s="14" t="s">
        <v>56</v>
      </c>
      <c r="B31" s="22" t="s">
        <v>57</v>
      </c>
      <c r="C31" s="29">
        <f>+Програми!C308</f>
        <v>0</v>
      </c>
      <c r="D31" s="29">
        <f>+Програми!D308</f>
        <v>0</v>
      </c>
      <c r="E31" s="29">
        <f>+Програми!E308</f>
        <v>89619</v>
      </c>
    </row>
    <row r="32" spans="1:8" ht="30" customHeight="1" thickBot="1" x14ac:dyDescent="0.25">
      <c r="A32" s="13"/>
      <c r="B32" s="11" t="s">
        <v>16</v>
      </c>
      <c r="C32" s="36">
        <f>+C14+C27+C30</f>
        <v>0</v>
      </c>
      <c r="D32" s="36">
        <f t="shared" ref="D32:E32" si="3">+D14+D27+D30</f>
        <v>0</v>
      </c>
      <c r="E32" s="36">
        <f t="shared" si="3"/>
        <v>24375495</v>
      </c>
    </row>
    <row r="33" spans="1:8" ht="30" customHeight="1" x14ac:dyDescent="0.2">
      <c r="A33" s="1"/>
    </row>
    <row r="34" spans="1:8" ht="12.75" customHeight="1" x14ac:dyDescent="0.2">
      <c r="A34" s="38" t="s">
        <v>89</v>
      </c>
      <c r="B34" s="38"/>
      <c r="C34" s="38"/>
      <c r="D34" s="38"/>
      <c r="E34" s="38"/>
    </row>
    <row r="35" spans="1:8" s="18" customFormat="1" ht="24.75" customHeight="1" x14ac:dyDescent="0.2">
      <c r="A35" s="19"/>
      <c r="B35" s="19"/>
      <c r="C35" s="19"/>
      <c r="D35" s="19"/>
      <c r="E35" s="19"/>
      <c r="F35"/>
      <c r="G35"/>
      <c r="H35"/>
    </row>
    <row r="36" spans="1:8" ht="24" customHeight="1" x14ac:dyDescent="0.2">
      <c r="A36" s="19"/>
      <c r="B36" s="19"/>
      <c r="C36" s="19"/>
      <c r="D36" s="19"/>
      <c r="E36" s="19"/>
    </row>
  </sheetData>
  <mergeCells count="9">
    <mergeCell ref="A11:A13"/>
    <mergeCell ref="B11:B13"/>
    <mergeCell ref="A3:H3"/>
    <mergeCell ref="A9:H9"/>
    <mergeCell ref="A5:H5"/>
    <mergeCell ref="A7:H7"/>
    <mergeCell ref="A8:H8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45"/>
  <sheetViews>
    <sheetView tabSelected="1" topLeftCell="A351" zoomScale="115" zoomScaleNormal="115" workbookViewId="0">
      <selection activeCell="O50" sqref="O5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style="32" customWidth="1"/>
    <col min="4" max="4" width="16.33203125" style="32" customWidth="1"/>
    <col min="5" max="5" width="15.6640625" style="32" customWidth="1"/>
    <col min="6" max="6" width="15.33203125" style="32" hidden="1" customWidth="1"/>
    <col min="7" max="7" width="16.33203125" style="32" hidden="1" customWidth="1"/>
    <col min="8" max="8" width="17" style="32" hidden="1" customWidth="1"/>
  </cols>
  <sheetData>
    <row r="3" spans="2:8" ht="15.75" x14ac:dyDescent="0.2">
      <c r="B3" s="44" t="s">
        <v>0</v>
      </c>
      <c r="C3" s="44"/>
      <c r="D3" s="44"/>
      <c r="E3" s="44"/>
      <c r="F3" s="44"/>
      <c r="G3" s="44"/>
      <c r="H3" s="44"/>
    </row>
    <row r="4" spans="2:8" ht="15.75" x14ac:dyDescent="0.2">
      <c r="B4" s="45" t="s">
        <v>92</v>
      </c>
      <c r="C4" s="45"/>
      <c r="D4" s="45"/>
      <c r="E4" s="45"/>
      <c r="F4" s="45"/>
      <c r="G4" s="45"/>
      <c r="H4" s="45"/>
    </row>
    <row r="5" spans="2:8" ht="13.5" thickBot="1" x14ac:dyDescent="0.25">
      <c r="B5" s="60" t="s">
        <v>1</v>
      </c>
      <c r="C5" s="60"/>
      <c r="D5" s="60"/>
      <c r="E5" s="60"/>
      <c r="F5" s="60"/>
      <c r="G5" s="60"/>
      <c r="H5" s="60"/>
    </row>
    <row r="6" spans="2:8" ht="30" customHeight="1" thickBot="1" x14ac:dyDescent="0.25">
      <c r="B6" s="54" t="s">
        <v>65</v>
      </c>
      <c r="C6" s="55"/>
      <c r="D6" s="55"/>
      <c r="E6" s="55"/>
      <c r="F6" s="55"/>
      <c r="G6" s="55"/>
      <c r="H6" s="56"/>
    </row>
    <row r="7" spans="2:8" ht="12.75" customHeight="1" x14ac:dyDescent="0.2">
      <c r="B7" s="2" t="s">
        <v>2</v>
      </c>
      <c r="C7" s="57"/>
      <c r="D7" s="51"/>
      <c r="E7" s="25" t="s">
        <v>4</v>
      </c>
      <c r="F7"/>
      <c r="G7"/>
      <c r="H7"/>
    </row>
    <row r="8" spans="2:8" x14ac:dyDescent="0.2">
      <c r="B8" s="2" t="s">
        <v>3</v>
      </c>
      <c r="C8" s="58"/>
      <c r="D8" s="52"/>
      <c r="E8" s="26"/>
      <c r="F8"/>
      <c r="G8"/>
      <c r="H8"/>
    </row>
    <row r="9" spans="2:8" ht="41.25" customHeight="1" thickBot="1" x14ac:dyDescent="0.25">
      <c r="B9" s="3"/>
      <c r="C9" s="59"/>
      <c r="D9" s="53"/>
      <c r="E9" s="27" t="s">
        <v>91</v>
      </c>
      <c r="F9"/>
      <c r="G9"/>
      <c r="H9"/>
    </row>
    <row r="10" spans="2:8" ht="13.5" thickBot="1" x14ac:dyDescent="0.25">
      <c r="B10" s="20" t="s">
        <v>6</v>
      </c>
      <c r="C10" s="28">
        <f>+C12+C13+C14</f>
        <v>0</v>
      </c>
      <c r="D10" s="28">
        <f t="shared" ref="D10:E10" si="0">+D12+D13+D14</f>
        <v>0</v>
      </c>
      <c r="E10" s="28">
        <f t="shared" si="0"/>
        <v>11272</v>
      </c>
      <c r="F10"/>
      <c r="G10"/>
      <c r="H10"/>
    </row>
    <row r="11" spans="2:8" ht="13.5" thickBot="1" x14ac:dyDescent="0.25">
      <c r="B11" s="5" t="s">
        <v>7</v>
      </c>
      <c r="C11" s="29"/>
      <c r="D11" s="29"/>
      <c r="E11" s="29"/>
      <c r="F11"/>
      <c r="G11"/>
      <c r="H11"/>
    </row>
    <row r="12" spans="2:8" ht="13.5" thickBot="1" x14ac:dyDescent="0.25">
      <c r="B12" s="6" t="s">
        <v>8</v>
      </c>
      <c r="C12" s="29"/>
      <c r="D12" s="29"/>
      <c r="E12" s="29"/>
      <c r="F12"/>
      <c r="G12"/>
      <c r="H12"/>
    </row>
    <row r="13" spans="2:8" ht="13.5" thickBot="1" x14ac:dyDescent="0.25">
      <c r="B13" s="6" t="s">
        <v>9</v>
      </c>
      <c r="C13" s="29"/>
      <c r="D13" s="29"/>
      <c r="E13" s="29">
        <v>11272</v>
      </c>
      <c r="F13"/>
      <c r="G13"/>
      <c r="H13"/>
    </row>
    <row r="14" spans="2:8" ht="13.5" thickBot="1" x14ac:dyDescent="0.25">
      <c r="B14" s="6" t="s">
        <v>10</v>
      </c>
      <c r="C14" s="29"/>
      <c r="D14" s="29"/>
      <c r="E14" s="29"/>
      <c r="F14"/>
      <c r="G14"/>
      <c r="H14"/>
    </row>
    <row r="15" spans="2:8" ht="13.5" thickBot="1" x14ac:dyDescent="0.25">
      <c r="B15" s="5"/>
      <c r="C15" s="29"/>
      <c r="D15" s="29"/>
      <c r="E15" s="29"/>
      <c r="F15"/>
      <c r="G15"/>
      <c r="H15"/>
    </row>
    <row r="16" spans="2:8" s="17" customFormat="1" ht="26.25" thickBot="1" x14ac:dyDescent="0.25">
      <c r="B16" s="20" t="s">
        <v>11</v>
      </c>
      <c r="C16" s="28">
        <f>+SUM(C17:C21)</f>
        <v>0</v>
      </c>
      <c r="D16" s="28">
        <f t="shared" ref="D16:E16" si="1">+SUM(D17:D21)</f>
        <v>0</v>
      </c>
      <c r="E16" s="28">
        <f t="shared" si="1"/>
        <v>299086</v>
      </c>
    </row>
    <row r="17" spans="2:10" ht="13.5" thickBot="1" x14ac:dyDescent="0.25">
      <c r="B17" s="5" t="s">
        <v>17</v>
      </c>
      <c r="C17" s="29"/>
      <c r="D17" s="29"/>
      <c r="E17" s="29"/>
      <c r="F17"/>
      <c r="G17"/>
      <c r="H17"/>
    </row>
    <row r="18" spans="2:10" ht="26.25" thickBot="1" x14ac:dyDescent="0.25">
      <c r="B18" s="5" t="s">
        <v>73</v>
      </c>
      <c r="C18" s="29"/>
      <c r="D18" s="29"/>
      <c r="E18" s="29">
        <v>299086</v>
      </c>
      <c r="F18"/>
      <c r="G18"/>
      <c r="H18"/>
      <c r="J18" s="37">
        <f>16512+1064+1315+1497</f>
        <v>20388</v>
      </c>
    </row>
    <row r="19" spans="2:10" ht="13.5" thickBot="1" x14ac:dyDescent="0.25">
      <c r="B19" s="5" t="s">
        <v>74</v>
      </c>
      <c r="C19" s="29"/>
      <c r="D19" s="29"/>
      <c r="E19" s="29"/>
      <c r="F19"/>
      <c r="G19"/>
      <c r="H19"/>
    </row>
    <row r="20" spans="2:10" ht="13.5" thickBot="1" x14ac:dyDescent="0.25">
      <c r="B20" s="5" t="s">
        <v>75</v>
      </c>
      <c r="C20" s="29"/>
      <c r="D20" s="29"/>
      <c r="E20" s="29"/>
      <c r="F20"/>
      <c r="G20"/>
      <c r="H20"/>
    </row>
    <row r="21" spans="2:10" ht="26.25" thickBot="1" x14ac:dyDescent="0.25">
      <c r="B21" s="5" t="s">
        <v>84</v>
      </c>
      <c r="C21" s="29"/>
      <c r="D21" s="29"/>
      <c r="E21" s="29"/>
      <c r="F21"/>
      <c r="G21"/>
      <c r="H21"/>
    </row>
    <row r="22" spans="2:10" ht="13.5" thickBot="1" x14ac:dyDescent="0.25">
      <c r="B22" s="20" t="s">
        <v>13</v>
      </c>
      <c r="C22" s="28">
        <f>+C16+C10</f>
        <v>0</v>
      </c>
      <c r="D22" s="28">
        <f t="shared" ref="D22:E22" si="2">+D16+D10</f>
        <v>0</v>
      </c>
      <c r="E22" s="28">
        <f t="shared" si="2"/>
        <v>310358</v>
      </c>
      <c r="F22"/>
      <c r="G22"/>
      <c r="H22"/>
    </row>
    <row r="23" spans="2:10" ht="13.5" thickBot="1" x14ac:dyDescent="0.25">
      <c r="B23" s="5"/>
      <c r="C23" s="29"/>
      <c r="D23" s="29"/>
      <c r="E23" s="29"/>
      <c r="F23"/>
      <c r="G23"/>
      <c r="H23"/>
    </row>
    <row r="24" spans="2:10" ht="13.5" thickBot="1" x14ac:dyDescent="0.25">
      <c r="B24" s="5" t="s">
        <v>14</v>
      </c>
      <c r="C24" s="30"/>
      <c r="D24" s="30"/>
      <c r="E24" s="30"/>
      <c r="F24"/>
      <c r="G24"/>
      <c r="H24"/>
    </row>
    <row r="25" spans="2:10" x14ac:dyDescent="0.2">
      <c r="B25" s="23"/>
      <c r="C25" s="31"/>
      <c r="D25" s="31"/>
      <c r="E25" s="31"/>
      <c r="F25" s="31"/>
      <c r="G25" s="31"/>
      <c r="H25" s="31"/>
    </row>
    <row r="26" spans="2:10" ht="13.5" thickBot="1" x14ac:dyDescent="0.25">
      <c r="B26" s="23"/>
      <c r="C26" s="31"/>
      <c r="D26" s="31"/>
      <c r="E26" s="31"/>
      <c r="F26" s="31"/>
      <c r="G26" s="31"/>
      <c r="H26" s="31"/>
    </row>
    <row r="27" spans="2:10" ht="13.5" thickBot="1" x14ac:dyDescent="0.25">
      <c r="B27" s="54" t="s">
        <v>58</v>
      </c>
      <c r="C27" s="55"/>
      <c r="D27" s="55"/>
      <c r="E27" s="55"/>
      <c r="F27" s="55"/>
      <c r="G27" s="55"/>
      <c r="H27" s="56"/>
    </row>
    <row r="28" spans="2:10" ht="12.75" customHeight="1" x14ac:dyDescent="0.2">
      <c r="B28" s="21" t="s">
        <v>2</v>
      </c>
      <c r="C28" s="57"/>
      <c r="D28" s="51"/>
      <c r="E28" s="25" t="s">
        <v>4</v>
      </c>
      <c r="F28"/>
      <c r="G28"/>
      <c r="H28"/>
    </row>
    <row r="29" spans="2:10" ht="13.5" thickBot="1" x14ac:dyDescent="0.25">
      <c r="B29" s="21" t="s">
        <v>3</v>
      </c>
      <c r="C29" s="58"/>
      <c r="D29" s="52"/>
      <c r="E29" s="27"/>
      <c r="F29"/>
      <c r="G29"/>
      <c r="H29"/>
    </row>
    <row r="30" spans="2:10" ht="41.25" customHeight="1" thickBot="1" x14ac:dyDescent="0.25">
      <c r="B30" s="3"/>
      <c r="C30" s="59"/>
      <c r="D30" s="53"/>
      <c r="E30" s="27" t="s">
        <v>91</v>
      </c>
      <c r="F30"/>
      <c r="G30"/>
      <c r="H30"/>
    </row>
    <row r="31" spans="2:10" ht="13.5" thickBot="1" x14ac:dyDescent="0.25">
      <c r="B31" s="20" t="s">
        <v>6</v>
      </c>
      <c r="C31" s="28">
        <f>+C33+C34+C35</f>
        <v>0</v>
      </c>
      <c r="D31" s="28">
        <f t="shared" ref="D31:E31" si="3">+D33+D34+D35</f>
        <v>0</v>
      </c>
      <c r="E31" s="28">
        <f t="shared" si="3"/>
        <v>11155</v>
      </c>
      <c r="F31"/>
      <c r="G31"/>
      <c r="H31"/>
    </row>
    <row r="32" spans="2:10" ht="13.5" thickBot="1" x14ac:dyDescent="0.25">
      <c r="B32" s="5" t="s">
        <v>7</v>
      </c>
      <c r="C32" s="29"/>
      <c r="D32" s="29"/>
      <c r="E32" s="29"/>
      <c r="F32"/>
      <c r="G32"/>
      <c r="H32"/>
    </row>
    <row r="33" spans="2:8" ht="13.5" thickBot="1" x14ac:dyDescent="0.25">
      <c r="B33" s="6" t="s">
        <v>8</v>
      </c>
      <c r="C33" s="29"/>
      <c r="D33" s="29"/>
      <c r="E33" s="29"/>
      <c r="F33"/>
      <c r="G33"/>
      <c r="H33"/>
    </row>
    <row r="34" spans="2:8" ht="13.5" thickBot="1" x14ac:dyDescent="0.25">
      <c r="B34" s="6" t="s">
        <v>9</v>
      </c>
      <c r="C34" s="29"/>
      <c r="D34" s="29"/>
      <c r="E34" s="29">
        <v>11155</v>
      </c>
      <c r="F34"/>
      <c r="G34"/>
      <c r="H34"/>
    </row>
    <row r="35" spans="2:8" ht="13.5" thickBot="1" x14ac:dyDescent="0.25">
      <c r="B35" s="6" t="s">
        <v>10</v>
      </c>
      <c r="C35" s="29"/>
      <c r="D35" s="29"/>
      <c r="E35" s="29"/>
      <c r="F35"/>
      <c r="G35"/>
      <c r="H35"/>
    </row>
    <row r="36" spans="2:8" ht="13.5" thickBot="1" x14ac:dyDescent="0.25">
      <c r="B36" s="5"/>
      <c r="C36" s="29"/>
      <c r="D36" s="29"/>
      <c r="E36" s="29"/>
      <c r="F36"/>
      <c r="G36"/>
      <c r="H36"/>
    </row>
    <row r="37" spans="2:8" s="17" customFormat="1" ht="26.25" thickBot="1" x14ac:dyDescent="0.25">
      <c r="B37" s="20" t="s">
        <v>11</v>
      </c>
      <c r="C37" s="28">
        <f>+SUM(C38:C41)</f>
        <v>0</v>
      </c>
      <c r="D37" s="28">
        <f t="shared" ref="D37:E37" si="4">+SUM(D38:D41)</f>
        <v>0</v>
      </c>
      <c r="E37" s="28">
        <f t="shared" si="4"/>
        <v>0</v>
      </c>
    </row>
    <row r="38" spans="2:8" ht="13.5" thickBot="1" x14ac:dyDescent="0.25">
      <c r="B38" s="5" t="s">
        <v>17</v>
      </c>
      <c r="C38" s="29"/>
      <c r="D38" s="29"/>
      <c r="E38" s="29"/>
      <c r="F38"/>
      <c r="G38"/>
      <c r="H38"/>
    </row>
    <row r="39" spans="2:8" ht="13.5" hidden="1" thickBot="1" x14ac:dyDescent="0.25">
      <c r="B39" s="5" t="s">
        <v>12</v>
      </c>
      <c r="C39" s="29"/>
      <c r="D39" s="29"/>
      <c r="E39" s="29"/>
      <c r="F39"/>
      <c r="G39"/>
      <c r="H39"/>
    </row>
    <row r="40" spans="2:8" ht="13.5" hidden="1" thickBot="1" x14ac:dyDescent="0.25">
      <c r="B40" s="5" t="s">
        <v>12</v>
      </c>
      <c r="C40" s="29"/>
      <c r="D40" s="29"/>
      <c r="E40" s="29"/>
      <c r="F40"/>
      <c r="G40"/>
      <c r="H40"/>
    </row>
    <row r="41" spans="2:8" ht="13.5" thickBot="1" x14ac:dyDescent="0.25">
      <c r="B41" s="5"/>
      <c r="C41" s="29"/>
      <c r="D41" s="29"/>
      <c r="E41" s="29"/>
      <c r="F41"/>
      <c r="G41"/>
      <c r="H41"/>
    </row>
    <row r="42" spans="2:8" ht="13.5" thickBot="1" x14ac:dyDescent="0.25">
      <c r="B42" s="20" t="s">
        <v>13</v>
      </c>
      <c r="C42" s="28">
        <f>+C37+C31</f>
        <v>0</v>
      </c>
      <c r="D42" s="28">
        <f t="shared" ref="D42:E42" si="5">+D37+D31</f>
        <v>0</v>
      </c>
      <c r="E42" s="28">
        <f t="shared" si="5"/>
        <v>11155</v>
      </c>
      <c r="F42"/>
      <c r="G42"/>
      <c r="H42"/>
    </row>
    <row r="43" spans="2:8" ht="13.5" thickBot="1" x14ac:dyDescent="0.25">
      <c r="B43" s="5"/>
      <c r="C43" s="29"/>
      <c r="D43" s="29"/>
      <c r="E43" s="29"/>
      <c r="F43"/>
      <c r="G43"/>
      <c r="H43"/>
    </row>
    <row r="44" spans="2:8" ht="13.5" thickBot="1" x14ac:dyDescent="0.25">
      <c r="B44" s="5" t="s">
        <v>14</v>
      </c>
      <c r="C44" s="30"/>
      <c r="D44" s="30"/>
      <c r="E44" s="30"/>
      <c r="F44"/>
      <c r="G44"/>
      <c r="H44"/>
    </row>
    <row r="45" spans="2:8" x14ac:dyDescent="0.2">
      <c r="B45" s="23"/>
      <c r="C45" s="31"/>
      <c r="D45" s="31"/>
      <c r="E45" s="31"/>
      <c r="F45"/>
      <c r="G45"/>
      <c r="H45"/>
    </row>
    <row r="46" spans="2:8" ht="13.5" thickBot="1" x14ac:dyDescent="0.25">
      <c r="B46" s="23"/>
      <c r="C46" s="31"/>
      <c r="D46" s="31"/>
      <c r="E46" s="31"/>
      <c r="F46"/>
      <c r="G46"/>
      <c r="H46"/>
    </row>
    <row r="47" spans="2:8" ht="13.5" customHeight="1" thickBot="1" x14ac:dyDescent="0.25">
      <c r="B47" s="39" t="s">
        <v>59</v>
      </c>
      <c r="C47" s="40"/>
      <c r="D47" s="40"/>
      <c r="E47" s="40"/>
      <c r="F47"/>
      <c r="G47"/>
      <c r="H47"/>
    </row>
    <row r="48" spans="2:8" ht="12.75" customHeight="1" x14ac:dyDescent="0.2">
      <c r="B48" s="21" t="s">
        <v>2</v>
      </c>
      <c r="C48" s="57"/>
      <c r="D48" s="51"/>
      <c r="E48" s="25" t="s">
        <v>4</v>
      </c>
      <c r="F48"/>
      <c r="G48"/>
      <c r="H48"/>
    </row>
    <row r="49" spans="2:13" x14ac:dyDescent="0.2">
      <c r="B49" s="21" t="s">
        <v>3</v>
      </c>
      <c r="C49" s="58"/>
      <c r="D49" s="52"/>
      <c r="E49" s="26"/>
      <c r="F49"/>
      <c r="G49"/>
      <c r="H49"/>
    </row>
    <row r="50" spans="2:13" ht="41.25" customHeight="1" thickBot="1" x14ac:dyDescent="0.25">
      <c r="B50" s="3"/>
      <c r="C50" s="59"/>
      <c r="D50" s="53"/>
      <c r="E50" s="27" t="s">
        <v>91</v>
      </c>
      <c r="F50"/>
      <c r="G50"/>
      <c r="H50"/>
    </row>
    <row r="51" spans="2:13" ht="13.5" thickBot="1" x14ac:dyDescent="0.25">
      <c r="B51" s="20" t="s">
        <v>6</v>
      </c>
      <c r="C51" s="28">
        <f>+C53+C54+C55</f>
        <v>0</v>
      </c>
      <c r="D51" s="28">
        <f t="shared" ref="D51:E51" si="6">+D53+D54+D55</f>
        <v>0</v>
      </c>
      <c r="E51" s="28">
        <f t="shared" si="6"/>
        <v>57617</v>
      </c>
    </row>
    <row r="52" spans="2:13" ht="13.5" thickBot="1" x14ac:dyDescent="0.25">
      <c r="B52" s="5" t="s">
        <v>7</v>
      </c>
      <c r="C52" s="29"/>
      <c r="D52" s="29"/>
      <c r="E52" s="29"/>
    </row>
    <row r="53" spans="2:13" ht="13.5" thickBot="1" x14ac:dyDescent="0.25">
      <c r="B53" s="6" t="s">
        <v>8</v>
      </c>
      <c r="C53" s="29"/>
      <c r="D53" s="29"/>
      <c r="E53" s="29"/>
    </row>
    <row r="54" spans="2:13" ht="13.5" thickBot="1" x14ac:dyDescent="0.25">
      <c r="B54" s="6" t="s">
        <v>9</v>
      </c>
      <c r="C54" s="29"/>
      <c r="D54" s="29"/>
      <c r="E54" s="29">
        <v>57617</v>
      </c>
    </row>
    <row r="55" spans="2:13" ht="13.5" thickBot="1" x14ac:dyDescent="0.25">
      <c r="B55" s="6" t="s">
        <v>10</v>
      </c>
      <c r="C55" s="29"/>
      <c r="D55" s="29"/>
      <c r="E55" s="29"/>
    </row>
    <row r="56" spans="2:13" ht="13.5" thickBot="1" x14ac:dyDescent="0.25">
      <c r="B56" s="5"/>
      <c r="C56" s="29"/>
      <c r="D56" s="29"/>
      <c r="E56" s="29"/>
    </row>
    <row r="57" spans="2:13" s="17" customFormat="1" ht="26.25" thickBot="1" x14ac:dyDescent="0.25">
      <c r="B57" s="20" t="s">
        <v>11</v>
      </c>
      <c r="C57" s="28">
        <f>+SUM(C58:C61)</f>
        <v>0</v>
      </c>
      <c r="D57" s="28">
        <f t="shared" ref="D57:E57" si="7">+SUM(D58:D61)</f>
        <v>0</v>
      </c>
      <c r="E57" s="28">
        <f t="shared" si="7"/>
        <v>65498</v>
      </c>
      <c r="F57" s="32"/>
      <c r="G57" s="32"/>
      <c r="H57" s="32"/>
    </row>
    <row r="58" spans="2:13" ht="13.5" thickBot="1" x14ac:dyDescent="0.25">
      <c r="B58" s="5" t="s">
        <v>17</v>
      </c>
      <c r="C58" s="29"/>
      <c r="D58" s="29"/>
      <c r="E58" s="29"/>
    </row>
    <row r="59" spans="2:13" ht="51.75" thickBot="1" x14ac:dyDescent="0.25">
      <c r="B59" s="5" t="s">
        <v>76</v>
      </c>
      <c r="C59" s="29"/>
      <c r="D59" s="29"/>
      <c r="E59" s="29">
        <v>65498</v>
      </c>
      <c r="K59" s="37"/>
      <c r="L59" s="37">
        <v>478476</v>
      </c>
      <c r="M59" s="37"/>
    </row>
    <row r="60" spans="2:13" ht="13.5" hidden="1" thickBot="1" x14ac:dyDescent="0.25">
      <c r="B60" s="5" t="s">
        <v>12</v>
      </c>
      <c r="C60" s="29"/>
      <c r="D60" s="29"/>
      <c r="E60" s="29"/>
    </row>
    <row r="61" spans="2:13" ht="13.5" thickBot="1" x14ac:dyDescent="0.25">
      <c r="B61" s="5"/>
      <c r="C61" s="29"/>
      <c r="D61" s="29"/>
      <c r="E61" s="29"/>
    </row>
    <row r="62" spans="2:13" ht="13.5" thickBot="1" x14ac:dyDescent="0.25">
      <c r="B62" s="20" t="s">
        <v>13</v>
      </c>
      <c r="C62" s="28">
        <f>+C57+C51</f>
        <v>0</v>
      </c>
      <c r="D62" s="28">
        <f t="shared" ref="D62:E62" si="8">+D57+D51</f>
        <v>0</v>
      </c>
      <c r="E62" s="28">
        <f t="shared" si="8"/>
        <v>123115</v>
      </c>
    </row>
    <row r="63" spans="2:13" ht="13.5" thickBot="1" x14ac:dyDescent="0.25">
      <c r="B63" s="5"/>
      <c r="C63" s="29"/>
      <c r="D63" s="29"/>
      <c r="E63" s="29"/>
    </row>
    <row r="64" spans="2:13" ht="13.5" thickBot="1" x14ac:dyDescent="0.25">
      <c r="B64" s="5" t="s">
        <v>14</v>
      </c>
      <c r="C64" s="30"/>
      <c r="D64" s="30"/>
      <c r="E64" s="30"/>
    </row>
    <row r="65" spans="2:8" x14ac:dyDescent="0.2">
      <c r="B65" s="23"/>
      <c r="C65" s="31"/>
      <c r="D65" s="31"/>
      <c r="E65" s="31"/>
    </row>
    <row r="66" spans="2:8" ht="13.5" thickBot="1" x14ac:dyDescent="0.25">
      <c r="B66" s="23"/>
      <c r="C66" s="31"/>
      <c r="D66" s="31"/>
      <c r="E66" s="31"/>
    </row>
    <row r="67" spans="2:8" ht="13.5" customHeight="1" thickBot="1" x14ac:dyDescent="0.25">
      <c r="B67" s="39" t="s">
        <v>60</v>
      </c>
      <c r="C67" s="40"/>
      <c r="D67" s="40"/>
      <c r="E67" s="40"/>
    </row>
    <row r="68" spans="2:8" ht="12.75" customHeight="1" x14ac:dyDescent="0.2">
      <c r="B68" s="21" t="s">
        <v>2</v>
      </c>
      <c r="C68" s="57"/>
      <c r="D68" s="51"/>
      <c r="E68" s="25" t="s">
        <v>4</v>
      </c>
    </row>
    <row r="69" spans="2:8" x14ac:dyDescent="0.2">
      <c r="B69" s="21" t="s">
        <v>3</v>
      </c>
      <c r="C69" s="58"/>
      <c r="D69" s="52"/>
      <c r="E69" s="26" t="s">
        <v>5</v>
      </c>
    </row>
    <row r="70" spans="2:8" ht="41.25" customHeight="1" thickBot="1" x14ac:dyDescent="0.25">
      <c r="B70" s="3"/>
      <c r="C70" s="59"/>
      <c r="D70" s="53"/>
      <c r="E70" s="27" t="s">
        <v>91</v>
      </c>
    </row>
    <row r="71" spans="2:8" ht="13.5" thickBot="1" x14ac:dyDescent="0.25">
      <c r="B71" s="20" t="s">
        <v>6</v>
      </c>
      <c r="C71" s="28">
        <f>+C73+C74+C75</f>
        <v>0</v>
      </c>
      <c r="D71" s="28">
        <f t="shared" ref="D71:E71" si="9">+D73+D74+D75</f>
        <v>0</v>
      </c>
      <c r="E71" s="28">
        <f t="shared" si="9"/>
        <v>7180</v>
      </c>
    </row>
    <row r="72" spans="2:8" ht="13.5" thickBot="1" x14ac:dyDescent="0.25">
      <c r="B72" s="5" t="s">
        <v>7</v>
      </c>
      <c r="C72" s="29"/>
      <c r="D72" s="29"/>
      <c r="E72" s="29"/>
    </row>
    <row r="73" spans="2:8" ht="13.5" thickBot="1" x14ac:dyDescent="0.25">
      <c r="B73" s="6" t="s">
        <v>8</v>
      </c>
      <c r="C73" s="29"/>
      <c r="D73" s="29"/>
      <c r="E73" s="29"/>
    </row>
    <row r="74" spans="2:8" ht="13.5" thickBot="1" x14ac:dyDescent="0.25">
      <c r="B74" s="6" t="s">
        <v>9</v>
      </c>
      <c r="C74" s="29"/>
      <c r="D74" s="29"/>
      <c r="E74" s="29">
        <v>7180</v>
      </c>
    </row>
    <row r="75" spans="2:8" ht="13.5" thickBot="1" x14ac:dyDescent="0.25">
      <c r="B75" s="6" t="s">
        <v>10</v>
      </c>
      <c r="C75" s="29"/>
      <c r="D75" s="29"/>
      <c r="E75" s="29"/>
    </row>
    <row r="76" spans="2:8" ht="13.5" thickBot="1" x14ac:dyDescent="0.25">
      <c r="B76" s="5"/>
      <c r="C76" s="29"/>
      <c r="D76" s="29"/>
      <c r="E76" s="29"/>
    </row>
    <row r="77" spans="2:8" s="17" customFormat="1" ht="26.25" thickBot="1" x14ac:dyDescent="0.25">
      <c r="B77" s="20" t="s">
        <v>11</v>
      </c>
      <c r="C77" s="28">
        <f>+SUM(C78:C81)</f>
        <v>0</v>
      </c>
      <c r="D77" s="28">
        <f t="shared" ref="D77:E77" si="10">+SUM(D78:D81)</f>
        <v>0</v>
      </c>
      <c r="E77" s="28">
        <f t="shared" si="10"/>
        <v>0</v>
      </c>
      <c r="F77" s="32"/>
      <c r="G77" s="32"/>
      <c r="H77" s="32"/>
    </row>
    <row r="78" spans="2:8" ht="13.5" thickBot="1" x14ac:dyDescent="0.25">
      <c r="B78" s="5" t="s">
        <v>17</v>
      </c>
      <c r="C78" s="29"/>
      <c r="D78" s="29"/>
      <c r="E78" s="29"/>
    </row>
    <row r="79" spans="2:8" ht="13.5" hidden="1" thickBot="1" x14ac:dyDescent="0.25">
      <c r="B79" s="5" t="s">
        <v>12</v>
      </c>
      <c r="C79" s="29"/>
      <c r="D79" s="29"/>
      <c r="E79" s="29"/>
    </row>
    <row r="80" spans="2:8" ht="13.5" hidden="1" thickBot="1" x14ac:dyDescent="0.25">
      <c r="B80" s="5" t="s">
        <v>12</v>
      </c>
      <c r="C80" s="29"/>
      <c r="D80" s="29"/>
      <c r="E80" s="29"/>
    </row>
    <row r="81" spans="2:5" ht="13.5" thickBot="1" x14ac:dyDescent="0.25">
      <c r="B81" s="5"/>
      <c r="C81" s="29"/>
      <c r="D81" s="29"/>
      <c r="E81" s="29"/>
    </row>
    <row r="82" spans="2:5" ht="13.5" thickBot="1" x14ac:dyDescent="0.25">
      <c r="B82" s="20" t="s">
        <v>13</v>
      </c>
      <c r="C82" s="28">
        <f>+C77+C71</f>
        <v>0</v>
      </c>
      <c r="D82" s="28">
        <f t="shared" ref="D82:E82" si="11">+D77+D71</f>
        <v>0</v>
      </c>
      <c r="E82" s="28">
        <f t="shared" si="11"/>
        <v>7180</v>
      </c>
    </row>
    <row r="83" spans="2:5" ht="13.5" thickBot="1" x14ac:dyDescent="0.25">
      <c r="B83" s="5"/>
      <c r="C83" s="29"/>
      <c r="D83" s="29"/>
      <c r="E83" s="29"/>
    </row>
    <row r="84" spans="2:5" ht="13.5" thickBot="1" x14ac:dyDescent="0.25">
      <c r="B84" s="5" t="s">
        <v>14</v>
      </c>
      <c r="C84" s="30"/>
      <c r="D84" s="30"/>
      <c r="E84" s="30"/>
    </row>
    <row r="85" spans="2:5" x14ac:dyDescent="0.2">
      <c r="B85" s="23"/>
      <c r="C85" s="31"/>
      <c r="D85" s="31"/>
      <c r="E85" s="31"/>
    </row>
    <row r="86" spans="2:5" ht="13.5" thickBot="1" x14ac:dyDescent="0.25">
      <c r="B86" s="23"/>
      <c r="C86" s="31"/>
      <c r="D86" s="31"/>
      <c r="E86" s="31"/>
    </row>
    <row r="87" spans="2:5" ht="13.5" customHeight="1" thickBot="1" x14ac:dyDescent="0.25">
      <c r="B87" s="39" t="s">
        <v>61</v>
      </c>
      <c r="C87" s="40"/>
      <c r="D87" s="40"/>
      <c r="E87" s="40"/>
    </row>
    <row r="88" spans="2:5" ht="12.75" customHeight="1" x14ac:dyDescent="0.2">
      <c r="B88" s="21" t="s">
        <v>2</v>
      </c>
      <c r="C88" s="57"/>
      <c r="D88" s="51"/>
      <c r="E88" s="25" t="s">
        <v>4</v>
      </c>
    </row>
    <row r="89" spans="2:5" x14ac:dyDescent="0.2">
      <c r="B89" s="21" t="s">
        <v>3</v>
      </c>
      <c r="C89" s="58"/>
      <c r="D89" s="52"/>
      <c r="E89" s="26"/>
    </row>
    <row r="90" spans="2:5" ht="41.25" customHeight="1" thickBot="1" x14ac:dyDescent="0.25">
      <c r="B90" s="3"/>
      <c r="C90" s="59"/>
      <c r="D90" s="53"/>
      <c r="E90" s="27" t="s">
        <v>91</v>
      </c>
    </row>
    <row r="91" spans="2:5" ht="13.5" thickBot="1" x14ac:dyDescent="0.25">
      <c r="B91" s="20" t="s">
        <v>6</v>
      </c>
      <c r="C91" s="28">
        <f>+C93+C94+C95</f>
        <v>0</v>
      </c>
      <c r="D91" s="28">
        <f t="shared" ref="D91:E91" si="12">+D93+D94+D95</f>
        <v>0</v>
      </c>
      <c r="E91" s="28">
        <f t="shared" si="12"/>
        <v>12324</v>
      </c>
    </row>
    <row r="92" spans="2:5" ht="13.5" thickBot="1" x14ac:dyDescent="0.25">
      <c r="B92" s="5" t="s">
        <v>7</v>
      </c>
      <c r="C92" s="29"/>
      <c r="D92" s="29"/>
      <c r="E92" s="29"/>
    </row>
    <row r="93" spans="2:5" ht="13.5" thickBot="1" x14ac:dyDescent="0.25">
      <c r="B93" s="6" t="s">
        <v>8</v>
      </c>
      <c r="C93" s="29"/>
      <c r="D93" s="29"/>
      <c r="E93" s="29"/>
    </row>
    <row r="94" spans="2:5" ht="13.5" thickBot="1" x14ac:dyDescent="0.25">
      <c r="B94" s="6" t="s">
        <v>9</v>
      </c>
      <c r="C94" s="29"/>
      <c r="D94" s="29"/>
      <c r="E94" s="29">
        <v>12324</v>
      </c>
    </row>
    <row r="95" spans="2:5" ht="13.5" thickBot="1" x14ac:dyDescent="0.25">
      <c r="B95" s="6" t="s">
        <v>10</v>
      </c>
      <c r="C95" s="29"/>
      <c r="D95" s="29"/>
      <c r="E95" s="29"/>
    </row>
    <row r="96" spans="2:5" ht="13.5" thickBot="1" x14ac:dyDescent="0.25">
      <c r="B96" s="5"/>
      <c r="C96" s="29"/>
      <c r="D96" s="29"/>
      <c r="E96" s="29"/>
    </row>
    <row r="97" spans="2:8" s="17" customFormat="1" ht="26.25" thickBot="1" x14ac:dyDescent="0.25">
      <c r="B97" s="20" t="s">
        <v>11</v>
      </c>
      <c r="C97" s="28">
        <f>+SUM(C98:C101)</f>
        <v>0</v>
      </c>
      <c r="D97" s="28">
        <f t="shared" ref="D97:E97" si="13">+SUM(D98:D101)</f>
        <v>0</v>
      </c>
      <c r="E97" s="28">
        <f t="shared" si="13"/>
        <v>0</v>
      </c>
      <c r="F97" s="32"/>
      <c r="G97" s="32"/>
      <c r="H97" s="32"/>
    </row>
    <row r="98" spans="2:8" ht="13.5" thickBot="1" x14ac:dyDescent="0.25">
      <c r="B98" s="5" t="s">
        <v>17</v>
      </c>
      <c r="C98" s="29"/>
      <c r="D98" s="29"/>
      <c r="E98" s="29"/>
    </row>
    <row r="99" spans="2:8" ht="13.5" hidden="1" thickBot="1" x14ac:dyDescent="0.25">
      <c r="B99" s="5" t="s">
        <v>12</v>
      </c>
      <c r="C99" s="29"/>
      <c r="D99" s="29"/>
      <c r="E99" s="29"/>
    </row>
    <row r="100" spans="2:8" ht="13.5" hidden="1" thickBot="1" x14ac:dyDescent="0.25">
      <c r="B100" s="5" t="s">
        <v>12</v>
      </c>
      <c r="C100" s="29"/>
      <c r="D100" s="29"/>
      <c r="E100" s="29"/>
    </row>
    <row r="101" spans="2:8" ht="13.5" thickBot="1" x14ac:dyDescent="0.25">
      <c r="B101" s="5"/>
      <c r="C101" s="29"/>
      <c r="D101" s="29"/>
      <c r="E101" s="29"/>
    </row>
    <row r="102" spans="2:8" ht="13.5" thickBot="1" x14ac:dyDescent="0.25">
      <c r="B102" s="20" t="s">
        <v>13</v>
      </c>
      <c r="C102" s="28">
        <f>+C97+C91</f>
        <v>0</v>
      </c>
      <c r="D102" s="28">
        <f t="shared" ref="D102:E102" si="14">+D97+D91</f>
        <v>0</v>
      </c>
      <c r="E102" s="28">
        <f t="shared" si="14"/>
        <v>12324</v>
      </c>
    </row>
    <row r="103" spans="2:8" ht="13.5" thickBot="1" x14ac:dyDescent="0.25">
      <c r="B103" s="5"/>
      <c r="C103" s="29"/>
      <c r="D103" s="29"/>
      <c r="E103" s="29"/>
    </row>
    <row r="104" spans="2:8" ht="13.5" thickBot="1" x14ac:dyDescent="0.25">
      <c r="B104" s="5" t="s">
        <v>14</v>
      </c>
      <c r="C104" s="30"/>
      <c r="D104" s="30"/>
      <c r="E104" s="30"/>
    </row>
    <row r="105" spans="2:8" x14ac:dyDescent="0.2">
      <c r="B105" s="23"/>
      <c r="C105" s="31"/>
      <c r="D105" s="31"/>
      <c r="E105" s="31"/>
    </row>
    <row r="106" spans="2:8" ht="13.5" thickBot="1" x14ac:dyDescent="0.25">
      <c r="B106" s="23"/>
      <c r="C106" s="31"/>
      <c r="D106" s="31"/>
      <c r="E106" s="31"/>
    </row>
    <row r="107" spans="2:8" ht="13.5" customHeight="1" thickBot="1" x14ac:dyDescent="0.25">
      <c r="B107" s="39" t="s">
        <v>62</v>
      </c>
      <c r="C107" s="40"/>
      <c r="D107" s="40"/>
      <c r="E107" s="40"/>
    </row>
    <row r="108" spans="2:8" ht="12.75" customHeight="1" x14ac:dyDescent="0.2">
      <c r="B108" s="21" t="s">
        <v>2</v>
      </c>
      <c r="C108" s="57"/>
      <c r="D108" s="51"/>
      <c r="E108" s="25" t="s">
        <v>4</v>
      </c>
    </row>
    <row r="109" spans="2:8" x14ac:dyDescent="0.2">
      <c r="B109" s="21" t="s">
        <v>3</v>
      </c>
      <c r="C109" s="58"/>
      <c r="D109" s="52"/>
      <c r="E109" s="26"/>
    </row>
    <row r="110" spans="2:8" ht="41.25" customHeight="1" thickBot="1" x14ac:dyDescent="0.25">
      <c r="B110" s="3"/>
      <c r="C110" s="59"/>
      <c r="D110" s="53"/>
      <c r="E110" s="27" t="s">
        <v>91</v>
      </c>
    </row>
    <row r="111" spans="2:8" ht="13.5" thickBot="1" x14ac:dyDescent="0.25">
      <c r="B111" s="20" t="s">
        <v>6</v>
      </c>
      <c r="C111" s="28">
        <f>+C113+C114+C115</f>
        <v>0</v>
      </c>
      <c r="D111" s="28">
        <f t="shared" ref="D111:E111" si="15">+D113+D114+D115</f>
        <v>0</v>
      </c>
      <c r="E111" s="28">
        <f t="shared" si="15"/>
        <v>2800</v>
      </c>
    </row>
    <row r="112" spans="2:8" ht="12" customHeight="1" thickBot="1" x14ac:dyDescent="0.25">
      <c r="B112" s="5" t="s">
        <v>7</v>
      </c>
      <c r="C112" s="29"/>
      <c r="D112" s="29"/>
      <c r="E112" s="29"/>
    </row>
    <row r="113" spans="2:8" ht="13.5" thickBot="1" x14ac:dyDescent="0.25">
      <c r="B113" s="6" t="s">
        <v>8</v>
      </c>
      <c r="C113" s="29"/>
      <c r="D113" s="29"/>
      <c r="E113" s="29">
        <v>1355</v>
      </c>
    </row>
    <row r="114" spans="2:8" ht="13.5" thickBot="1" x14ac:dyDescent="0.25">
      <c r="B114" s="6" t="s">
        <v>9</v>
      </c>
      <c r="C114" s="29"/>
      <c r="D114" s="29"/>
      <c r="E114" s="29">
        <v>1445</v>
      </c>
    </row>
    <row r="115" spans="2:8" ht="13.5" thickBot="1" x14ac:dyDescent="0.25">
      <c r="B115" s="6" t="s">
        <v>10</v>
      </c>
      <c r="C115" s="29"/>
      <c r="D115" s="29"/>
      <c r="E115" s="29"/>
    </row>
    <row r="116" spans="2:8" ht="13.5" thickBot="1" x14ac:dyDescent="0.25">
      <c r="B116" s="5"/>
      <c r="C116" s="29"/>
      <c r="D116" s="29"/>
      <c r="E116" s="29"/>
    </row>
    <row r="117" spans="2:8" s="17" customFormat="1" ht="26.25" thickBot="1" x14ac:dyDescent="0.25">
      <c r="B117" s="20" t="s">
        <v>11</v>
      </c>
      <c r="C117" s="28">
        <f>+SUM(C118:C125)</f>
        <v>0</v>
      </c>
      <c r="D117" s="28">
        <f t="shared" ref="D117:E117" si="16">+SUM(D118:D125)</f>
        <v>0</v>
      </c>
      <c r="E117" s="28">
        <f t="shared" si="16"/>
        <v>2270182</v>
      </c>
      <c r="F117" s="32"/>
      <c r="G117" s="32"/>
      <c r="H117" s="32"/>
    </row>
    <row r="118" spans="2:8" ht="13.5" thickBot="1" x14ac:dyDescent="0.25">
      <c r="B118" s="5" t="s">
        <v>17</v>
      </c>
      <c r="C118" s="29"/>
      <c r="D118" s="29"/>
      <c r="E118" s="29"/>
    </row>
    <row r="119" spans="2:8" ht="13.5" thickBot="1" x14ac:dyDescent="0.25">
      <c r="B119" s="5" t="s">
        <v>83</v>
      </c>
      <c r="C119" s="29"/>
      <c r="D119" s="29"/>
      <c r="E119" s="29"/>
    </row>
    <row r="120" spans="2:8" ht="13.5" thickBot="1" x14ac:dyDescent="0.25">
      <c r="B120" s="6" t="s">
        <v>8</v>
      </c>
      <c r="C120" s="29"/>
      <c r="D120" s="29"/>
      <c r="E120" s="29"/>
    </row>
    <row r="121" spans="2:8" ht="13.5" thickBot="1" x14ac:dyDescent="0.25">
      <c r="B121" s="6" t="s">
        <v>9</v>
      </c>
      <c r="C121" s="29"/>
      <c r="D121" s="29"/>
      <c r="E121" s="29"/>
    </row>
    <row r="122" spans="2:8" ht="13.5" thickBot="1" x14ac:dyDescent="0.25">
      <c r="B122" s="6" t="s">
        <v>10</v>
      </c>
      <c r="C122" s="29"/>
      <c r="D122" s="29"/>
      <c r="E122" s="29"/>
    </row>
    <row r="123" spans="2:8" ht="20.25" customHeight="1" thickBot="1" x14ac:dyDescent="0.25">
      <c r="B123" s="5" t="s">
        <v>77</v>
      </c>
      <c r="C123" s="29"/>
      <c r="D123" s="29"/>
      <c r="E123" s="29">
        <v>1394196</v>
      </c>
    </row>
    <row r="124" spans="2:8" ht="26.25" thickBot="1" x14ac:dyDescent="0.25">
      <c r="B124" s="5" t="s">
        <v>78</v>
      </c>
      <c r="C124" s="29"/>
      <c r="D124" s="29"/>
      <c r="E124" s="29"/>
    </row>
    <row r="125" spans="2:8" ht="13.5" thickBot="1" x14ac:dyDescent="0.25">
      <c r="B125" s="5" t="s">
        <v>79</v>
      </c>
      <c r="C125" s="29"/>
      <c r="D125" s="29"/>
      <c r="E125" s="29">
        <v>875986</v>
      </c>
    </row>
    <row r="126" spans="2:8" ht="13.5" thickBot="1" x14ac:dyDescent="0.25">
      <c r="B126" s="33" t="s">
        <v>80</v>
      </c>
      <c r="C126" s="34"/>
      <c r="D126" s="34"/>
      <c r="E126" s="29"/>
    </row>
    <row r="127" spans="2:8" ht="13.5" thickBot="1" x14ac:dyDescent="0.25">
      <c r="B127" s="5"/>
      <c r="C127" s="29"/>
      <c r="D127" s="29"/>
      <c r="E127" s="29"/>
    </row>
    <row r="128" spans="2:8" ht="13.5" thickBot="1" x14ac:dyDescent="0.25">
      <c r="B128" s="20" t="s">
        <v>13</v>
      </c>
      <c r="C128" s="28">
        <f>+C117+C111</f>
        <v>0</v>
      </c>
      <c r="D128" s="28">
        <f t="shared" ref="D128:E128" si="17">+D117+D111</f>
        <v>0</v>
      </c>
      <c r="E128" s="28">
        <f t="shared" si="17"/>
        <v>2272982</v>
      </c>
    </row>
    <row r="129" spans="2:8" ht="13.5" thickBot="1" x14ac:dyDescent="0.25">
      <c r="B129" s="5"/>
      <c r="C129" s="29"/>
      <c r="D129" s="29"/>
      <c r="E129" s="29"/>
    </row>
    <row r="130" spans="2:8" ht="13.5" thickBot="1" x14ac:dyDescent="0.25">
      <c r="B130" s="5" t="s">
        <v>14</v>
      </c>
      <c r="C130" s="30"/>
      <c r="D130" s="30"/>
      <c r="E130" s="30"/>
    </row>
    <row r="131" spans="2:8" x14ac:dyDescent="0.2">
      <c r="B131" s="23"/>
      <c r="C131" s="31"/>
      <c r="D131" s="31"/>
      <c r="E131" s="31"/>
    </row>
    <row r="132" spans="2:8" ht="13.5" thickBot="1" x14ac:dyDescent="0.25">
      <c r="B132" s="23"/>
      <c r="C132" s="31"/>
      <c r="D132" s="31"/>
      <c r="E132" s="31"/>
    </row>
    <row r="133" spans="2:8" ht="26.25" customHeight="1" thickBot="1" x14ac:dyDescent="0.25">
      <c r="B133" s="39" t="s">
        <v>63</v>
      </c>
      <c r="C133" s="40"/>
      <c r="D133" s="40"/>
      <c r="E133" s="40"/>
    </row>
    <row r="134" spans="2:8" ht="12.75" customHeight="1" x14ac:dyDescent="0.2">
      <c r="B134" s="21" t="s">
        <v>2</v>
      </c>
      <c r="C134" s="57"/>
      <c r="D134" s="51"/>
      <c r="E134" s="25" t="s">
        <v>4</v>
      </c>
    </row>
    <row r="135" spans="2:8" x14ac:dyDescent="0.2">
      <c r="B135" s="21" t="s">
        <v>3</v>
      </c>
      <c r="C135" s="58"/>
      <c r="D135" s="52"/>
      <c r="E135" s="26" t="s">
        <v>5</v>
      </c>
    </row>
    <row r="136" spans="2:8" ht="41.25" customHeight="1" thickBot="1" x14ac:dyDescent="0.25">
      <c r="B136" s="3"/>
      <c r="C136" s="59"/>
      <c r="D136" s="53"/>
      <c r="E136" s="27" t="s">
        <v>91</v>
      </c>
    </row>
    <row r="137" spans="2:8" ht="13.5" thickBot="1" x14ac:dyDescent="0.25">
      <c r="B137" s="20" t="s">
        <v>6</v>
      </c>
      <c r="C137" s="28">
        <f>+C139+C140+C141</f>
        <v>0</v>
      </c>
      <c r="D137" s="28">
        <f t="shared" ref="D137:E137" si="18">+D139+D140+D141</f>
        <v>0</v>
      </c>
      <c r="E137" s="28">
        <f t="shared" si="18"/>
        <v>34983</v>
      </c>
    </row>
    <row r="138" spans="2:8" ht="13.5" thickBot="1" x14ac:dyDescent="0.25">
      <c r="B138" s="5" t="s">
        <v>7</v>
      </c>
      <c r="C138" s="29"/>
      <c r="D138" s="29"/>
      <c r="E138" s="29"/>
    </row>
    <row r="139" spans="2:8" ht="13.5" thickBot="1" x14ac:dyDescent="0.25">
      <c r="B139" s="6" t="s">
        <v>8</v>
      </c>
      <c r="C139" s="29"/>
      <c r="D139" s="29"/>
      <c r="E139" s="29"/>
    </row>
    <row r="140" spans="2:8" ht="13.5" thickBot="1" x14ac:dyDescent="0.25">
      <c r="B140" s="6" t="s">
        <v>9</v>
      </c>
      <c r="C140" s="29"/>
      <c r="D140" s="29"/>
      <c r="E140" s="29">
        <v>34983</v>
      </c>
    </row>
    <row r="141" spans="2:8" ht="13.5" thickBot="1" x14ac:dyDescent="0.25">
      <c r="B141" s="6" t="s">
        <v>10</v>
      </c>
      <c r="C141" s="29"/>
      <c r="D141" s="29"/>
      <c r="E141" s="29"/>
    </row>
    <row r="142" spans="2:8" ht="13.5" thickBot="1" x14ac:dyDescent="0.25">
      <c r="B142" s="5"/>
      <c r="C142" s="29"/>
      <c r="D142" s="29"/>
      <c r="E142" s="29"/>
    </row>
    <row r="143" spans="2:8" s="17" customFormat="1" ht="26.25" thickBot="1" x14ac:dyDescent="0.25">
      <c r="B143" s="20" t="s">
        <v>11</v>
      </c>
      <c r="C143" s="28">
        <f>+SUM(C144:C147)</f>
        <v>0</v>
      </c>
      <c r="D143" s="28">
        <f t="shared" ref="D143:E143" si="19">+SUM(D144:D147)</f>
        <v>0</v>
      </c>
      <c r="E143" s="28">
        <f t="shared" si="19"/>
        <v>0</v>
      </c>
      <c r="F143" s="32"/>
      <c r="G143" s="32"/>
      <c r="H143" s="32"/>
    </row>
    <row r="144" spans="2:8" ht="13.5" thickBot="1" x14ac:dyDescent="0.25">
      <c r="B144" s="5" t="s">
        <v>17</v>
      </c>
      <c r="C144" s="29"/>
      <c r="D144" s="29"/>
      <c r="E144" s="29"/>
    </row>
    <row r="145" spans="2:5" ht="13.5" hidden="1" thickBot="1" x14ac:dyDescent="0.25">
      <c r="B145" s="5" t="s">
        <v>12</v>
      </c>
      <c r="C145" s="29"/>
      <c r="D145" s="29"/>
      <c r="E145" s="29"/>
    </row>
    <row r="146" spans="2:5" ht="13.5" hidden="1" thickBot="1" x14ac:dyDescent="0.25">
      <c r="B146" s="5" t="s">
        <v>12</v>
      </c>
      <c r="C146" s="29"/>
      <c r="D146" s="29"/>
      <c r="E146" s="29"/>
    </row>
    <row r="147" spans="2:5" ht="13.5" thickBot="1" x14ac:dyDescent="0.25">
      <c r="B147" s="5"/>
      <c r="C147" s="29"/>
      <c r="D147" s="29"/>
      <c r="E147" s="29"/>
    </row>
    <row r="148" spans="2:5" ht="13.5" thickBot="1" x14ac:dyDescent="0.25">
      <c r="B148" s="20" t="s">
        <v>13</v>
      </c>
      <c r="C148" s="28">
        <f>+C143+C137</f>
        <v>0</v>
      </c>
      <c r="D148" s="28">
        <f t="shared" ref="D148:E148" si="20">+D143+D137</f>
        <v>0</v>
      </c>
      <c r="E148" s="28">
        <f t="shared" si="20"/>
        <v>34983</v>
      </c>
    </row>
    <row r="149" spans="2:5" ht="13.5" thickBot="1" x14ac:dyDescent="0.25">
      <c r="B149" s="5"/>
      <c r="C149" s="29"/>
      <c r="D149" s="29"/>
      <c r="E149" s="29"/>
    </row>
    <row r="150" spans="2:5" ht="13.5" thickBot="1" x14ac:dyDescent="0.25">
      <c r="B150" s="5" t="s">
        <v>14</v>
      </c>
      <c r="C150" s="30"/>
      <c r="D150" s="30"/>
      <c r="E150" s="30"/>
    </row>
    <row r="151" spans="2:5" x14ac:dyDescent="0.2">
      <c r="B151" s="23"/>
      <c r="C151" s="31"/>
      <c r="D151" s="31"/>
      <c r="E151" s="31"/>
    </row>
    <row r="152" spans="2:5" ht="13.5" thickBot="1" x14ac:dyDescent="0.25">
      <c r="B152" s="23"/>
      <c r="C152" s="31"/>
      <c r="D152" s="31"/>
      <c r="E152" s="31"/>
    </row>
    <row r="153" spans="2:5" ht="13.5" customHeight="1" thickBot="1" x14ac:dyDescent="0.25">
      <c r="B153" s="39" t="s">
        <v>64</v>
      </c>
      <c r="C153" s="40"/>
      <c r="D153" s="40"/>
      <c r="E153" s="40"/>
    </row>
    <row r="154" spans="2:5" ht="12.75" customHeight="1" x14ac:dyDescent="0.2">
      <c r="B154" s="21" t="s">
        <v>2</v>
      </c>
      <c r="C154" s="57"/>
      <c r="D154" s="51"/>
      <c r="E154" s="25" t="s">
        <v>4</v>
      </c>
    </row>
    <row r="155" spans="2:5" x14ac:dyDescent="0.2">
      <c r="B155" s="21" t="s">
        <v>3</v>
      </c>
      <c r="C155" s="58"/>
      <c r="D155" s="52"/>
      <c r="E155" s="26" t="s">
        <v>5</v>
      </c>
    </row>
    <row r="156" spans="2:5" ht="41.25" customHeight="1" thickBot="1" x14ac:dyDescent="0.25">
      <c r="B156" s="3"/>
      <c r="C156" s="59"/>
      <c r="D156" s="53"/>
      <c r="E156" s="27" t="s">
        <v>91</v>
      </c>
    </row>
    <row r="157" spans="2:5" ht="13.5" thickBot="1" x14ac:dyDescent="0.25">
      <c r="B157" s="20" t="s">
        <v>6</v>
      </c>
      <c r="C157" s="28">
        <f>+C159+C160+C161</f>
        <v>0</v>
      </c>
      <c r="D157" s="28">
        <f t="shared" ref="D157:E157" si="21">+D159+D160+D161</f>
        <v>0</v>
      </c>
      <c r="E157" s="28">
        <f t="shared" si="21"/>
        <v>1452</v>
      </c>
    </row>
    <row r="158" spans="2:5" ht="13.5" thickBot="1" x14ac:dyDescent="0.25">
      <c r="B158" s="5" t="s">
        <v>7</v>
      </c>
      <c r="C158" s="29"/>
      <c r="D158" s="29"/>
      <c r="E158" s="29"/>
    </row>
    <row r="159" spans="2:5" ht="13.5" thickBot="1" x14ac:dyDescent="0.25">
      <c r="B159" s="6" t="s">
        <v>8</v>
      </c>
      <c r="C159" s="29"/>
      <c r="D159" s="29"/>
      <c r="E159" s="29"/>
    </row>
    <row r="160" spans="2:5" ht="13.5" thickBot="1" x14ac:dyDescent="0.25">
      <c r="B160" s="6" t="s">
        <v>9</v>
      </c>
      <c r="C160" s="29"/>
      <c r="D160" s="29"/>
      <c r="E160" s="29">
        <v>1452</v>
      </c>
    </row>
    <row r="161" spans="2:8" ht="13.5" thickBot="1" x14ac:dyDescent="0.25">
      <c r="B161" s="6" t="s">
        <v>10</v>
      </c>
      <c r="C161" s="29"/>
      <c r="D161" s="29"/>
      <c r="E161" s="29"/>
    </row>
    <row r="162" spans="2:8" ht="13.5" thickBot="1" x14ac:dyDescent="0.25">
      <c r="B162" s="5"/>
      <c r="C162" s="29"/>
      <c r="D162" s="29"/>
      <c r="E162" s="29"/>
    </row>
    <row r="163" spans="2:8" s="17" customFormat="1" ht="26.25" thickBot="1" x14ac:dyDescent="0.25">
      <c r="B163" s="20" t="s">
        <v>11</v>
      </c>
      <c r="C163" s="28">
        <f>+SUM(C164:C167)</f>
        <v>0</v>
      </c>
      <c r="D163" s="28">
        <f t="shared" ref="D163:E163" si="22">+SUM(D164:D167)</f>
        <v>0</v>
      </c>
      <c r="E163" s="28">
        <f t="shared" si="22"/>
        <v>0</v>
      </c>
      <c r="F163" s="32"/>
      <c r="G163" s="32"/>
      <c r="H163" s="32"/>
    </row>
    <row r="164" spans="2:8" ht="13.5" thickBot="1" x14ac:dyDescent="0.25">
      <c r="B164" s="5" t="s">
        <v>17</v>
      </c>
      <c r="C164" s="29"/>
      <c r="D164" s="29"/>
      <c r="E164" s="29"/>
    </row>
    <row r="165" spans="2:8" ht="13.5" hidden="1" thickBot="1" x14ac:dyDescent="0.25">
      <c r="B165" s="5" t="s">
        <v>12</v>
      </c>
      <c r="C165" s="29"/>
      <c r="D165" s="29"/>
      <c r="E165" s="29"/>
    </row>
    <row r="166" spans="2:8" ht="13.5" hidden="1" thickBot="1" x14ac:dyDescent="0.25">
      <c r="B166" s="5" t="s">
        <v>12</v>
      </c>
      <c r="C166" s="29"/>
      <c r="D166" s="29"/>
      <c r="E166" s="29"/>
    </row>
    <row r="167" spans="2:8" ht="13.5" thickBot="1" x14ac:dyDescent="0.25">
      <c r="B167" s="5"/>
      <c r="C167" s="29"/>
      <c r="D167" s="29"/>
      <c r="E167" s="29"/>
    </row>
    <row r="168" spans="2:8" ht="13.5" thickBot="1" x14ac:dyDescent="0.25">
      <c r="B168" s="20" t="s">
        <v>13</v>
      </c>
      <c r="C168" s="28">
        <f>+C163+C157</f>
        <v>0</v>
      </c>
      <c r="D168" s="28">
        <f t="shared" ref="D168:E168" si="23">+D163+D157</f>
        <v>0</v>
      </c>
      <c r="E168" s="28">
        <f t="shared" si="23"/>
        <v>1452</v>
      </c>
    </row>
    <row r="169" spans="2:8" ht="13.5" thickBot="1" x14ac:dyDescent="0.25">
      <c r="B169" s="5"/>
      <c r="C169" s="29"/>
      <c r="D169" s="29"/>
      <c r="E169" s="29"/>
    </row>
    <row r="170" spans="2:8" ht="13.5" thickBot="1" x14ac:dyDescent="0.25">
      <c r="B170" s="5" t="s">
        <v>14</v>
      </c>
      <c r="C170" s="30"/>
      <c r="D170" s="30"/>
      <c r="E170" s="30"/>
    </row>
    <row r="171" spans="2:8" x14ac:dyDescent="0.2">
      <c r="B171" s="23"/>
      <c r="C171" s="31"/>
      <c r="D171" s="31"/>
      <c r="E171" s="31"/>
    </row>
    <row r="172" spans="2:8" ht="13.5" thickBot="1" x14ac:dyDescent="0.25">
      <c r="B172" s="23"/>
      <c r="C172" s="31"/>
      <c r="D172" s="31"/>
      <c r="E172" s="31"/>
    </row>
    <row r="173" spans="2:8" ht="13.5" customHeight="1" thickBot="1" x14ac:dyDescent="0.25">
      <c r="B173" s="39" t="s">
        <v>66</v>
      </c>
      <c r="C173" s="39"/>
      <c r="D173" s="39"/>
      <c r="E173" s="39"/>
    </row>
    <row r="174" spans="2:8" ht="12.75" customHeight="1" x14ac:dyDescent="0.2">
      <c r="B174" s="21" t="s">
        <v>2</v>
      </c>
      <c r="C174" s="57"/>
      <c r="D174" s="51"/>
      <c r="E174" s="25" t="s">
        <v>4</v>
      </c>
    </row>
    <row r="175" spans="2:8" x14ac:dyDescent="0.2">
      <c r="B175" s="21" t="s">
        <v>3</v>
      </c>
      <c r="C175" s="58"/>
      <c r="D175" s="52"/>
      <c r="E175" s="26" t="s">
        <v>5</v>
      </c>
    </row>
    <row r="176" spans="2:8" ht="41.25" customHeight="1" thickBot="1" x14ac:dyDescent="0.25">
      <c r="B176" s="3"/>
      <c r="C176" s="59"/>
      <c r="D176" s="53"/>
      <c r="E176" s="27" t="s">
        <v>91</v>
      </c>
    </row>
    <row r="177" spans="2:8" ht="13.5" thickBot="1" x14ac:dyDescent="0.25">
      <c r="B177" s="20" t="s">
        <v>6</v>
      </c>
      <c r="C177" s="28">
        <f>+C179+C180+C181</f>
        <v>0</v>
      </c>
      <c r="D177" s="28">
        <f t="shared" ref="D177:E177" si="24">+D179+D180+D181</f>
        <v>0</v>
      </c>
      <c r="E177" s="28">
        <f t="shared" si="24"/>
        <v>0</v>
      </c>
    </row>
    <row r="178" spans="2:8" ht="13.5" thickBot="1" x14ac:dyDescent="0.25">
      <c r="B178" s="5" t="s">
        <v>7</v>
      </c>
      <c r="C178" s="29"/>
      <c r="D178" s="29"/>
      <c r="E178" s="29"/>
    </row>
    <row r="179" spans="2:8" ht="13.5" thickBot="1" x14ac:dyDescent="0.25">
      <c r="B179" s="6" t="s">
        <v>8</v>
      </c>
      <c r="C179" s="29"/>
      <c r="D179" s="29"/>
      <c r="E179" s="29"/>
    </row>
    <row r="180" spans="2:8" ht="13.5" thickBot="1" x14ac:dyDescent="0.25">
      <c r="B180" s="6" t="s">
        <v>9</v>
      </c>
      <c r="C180" s="29"/>
      <c r="D180" s="29"/>
      <c r="E180" s="29"/>
    </row>
    <row r="181" spans="2:8" ht="13.5" thickBot="1" x14ac:dyDescent="0.25">
      <c r="B181" s="6" t="s">
        <v>10</v>
      </c>
      <c r="C181" s="29"/>
      <c r="D181" s="29"/>
      <c r="E181" s="29"/>
    </row>
    <row r="182" spans="2:8" ht="13.5" thickBot="1" x14ac:dyDescent="0.25">
      <c r="B182" s="5"/>
      <c r="C182" s="29"/>
      <c r="D182" s="29"/>
      <c r="E182" s="29"/>
    </row>
    <row r="183" spans="2:8" s="17" customFormat="1" ht="26.25" thickBot="1" x14ac:dyDescent="0.25">
      <c r="B183" s="20" t="s">
        <v>11</v>
      </c>
      <c r="C183" s="28">
        <f>+SUM(C184:C187)</f>
        <v>0</v>
      </c>
      <c r="D183" s="28">
        <f t="shared" ref="D183:E183" si="25">+SUM(D184:D187)</f>
        <v>0</v>
      </c>
      <c r="E183" s="28">
        <f t="shared" si="25"/>
        <v>0</v>
      </c>
      <c r="F183" s="32"/>
      <c r="G183" s="32"/>
      <c r="H183" s="32"/>
    </row>
    <row r="184" spans="2:8" ht="13.5" thickBot="1" x14ac:dyDescent="0.25">
      <c r="B184" s="5" t="s">
        <v>17</v>
      </c>
      <c r="C184" s="29"/>
      <c r="D184" s="29"/>
      <c r="E184" s="29"/>
    </row>
    <row r="185" spans="2:8" ht="13.5" hidden="1" thickBot="1" x14ac:dyDescent="0.25">
      <c r="B185" s="5" t="s">
        <v>12</v>
      </c>
      <c r="C185" s="29"/>
      <c r="D185" s="29"/>
      <c r="E185" s="29"/>
    </row>
    <row r="186" spans="2:8" ht="13.5" hidden="1" thickBot="1" x14ac:dyDescent="0.25">
      <c r="B186" s="5" t="s">
        <v>12</v>
      </c>
      <c r="C186" s="29"/>
      <c r="D186" s="29"/>
      <c r="E186" s="29"/>
    </row>
    <row r="187" spans="2:8" ht="13.5" thickBot="1" x14ac:dyDescent="0.25">
      <c r="B187" s="5"/>
      <c r="C187" s="29"/>
      <c r="D187" s="29"/>
      <c r="E187" s="29"/>
    </row>
    <row r="188" spans="2:8" ht="13.5" thickBot="1" x14ac:dyDescent="0.25">
      <c r="B188" s="20" t="s">
        <v>13</v>
      </c>
      <c r="C188" s="28">
        <f>+C183+C177</f>
        <v>0</v>
      </c>
      <c r="D188" s="28">
        <f t="shared" ref="D188:E188" si="26">+D183+D177</f>
        <v>0</v>
      </c>
      <c r="E188" s="28">
        <f t="shared" si="26"/>
        <v>0</v>
      </c>
    </row>
    <row r="189" spans="2:8" ht="13.5" thickBot="1" x14ac:dyDescent="0.25">
      <c r="B189" s="5"/>
      <c r="C189" s="29"/>
      <c r="D189" s="29"/>
      <c r="E189" s="29"/>
    </row>
    <row r="190" spans="2:8" ht="13.5" thickBot="1" x14ac:dyDescent="0.25">
      <c r="B190" s="5" t="s">
        <v>14</v>
      </c>
      <c r="C190" s="30"/>
      <c r="D190" s="30"/>
      <c r="E190" s="30"/>
    </row>
    <row r="191" spans="2:8" x14ac:dyDescent="0.2">
      <c r="B191" s="23"/>
      <c r="C191" s="31"/>
      <c r="D191" s="31"/>
      <c r="E191" s="31"/>
    </row>
    <row r="192" spans="2:8" ht="13.5" thickBot="1" x14ac:dyDescent="0.25">
      <c r="B192" s="23"/>
      <c r="C192" s="31"/>
      <c r="D192" s="31"/>
      <c r="E192" s="31"/>
    </row>
    <row r="193" spans="2:8" ht="13.5" customHeight="1" thickBot="1" x14ac:dyDescent="0.25">
      <c r="B193" s="39" t="s">
        <v>67</v>
      </c>
      <c r="C193" s="40"/>
      <c r="D193" s="40"/>
      <c r="E193" s="40"/>
    </row>
    <row r="194" spans="2:8" ht="12.75" customHeight="1" x14ac:dyDescent="0.2">
      <c r="B194" s="21" t="s">
        <v>2</v>
      </c>
      <c r="C194" s="57"/>
      <c r="D194" s="51"/>
      <c r="E194" s="25" t="s">
        <v>4</v>
      </c>
    </row>
    <row r="195" spans="2:8" x14ac:dyDescent="0.2">
      <c r="B195" s="21" t="s">
        <v>3</v>
      </c>
      <c r="C195" s="58"/>
      <c r="D195" s="52"/>
      <c r="E195" s="26"/>
    </row>
    <row r="196" spans="2:8" ht="41.25" customHeight="1" thickBot="1" x14ac:dyDescent="0.25">
      <c r="B196" s="3"/>
      <c r="C196" s="59"/>
      <c r="D196" s="53"/>
      <c r="E196" s="27" t="s">
        <v>91</v>
      </c>
    </row>
    <row r="197" spans="2:8" ht="13.5" thickBot="1" x14ac:dyDescent="0.25">
      <c r="B197" s="20" t="s">
        <v>6</v>
      </c>
      <c r="C197" s="28">
        <f>+C199+C200+C201</f>
        <v>0</v>
      </c>
      <c r="D197" s="28">
        <f t="shared" ref="D197:E197" si="27">+D199+D200+D201</f>
        <v>0</v>
      </c>
      <c r="E197" s="28">
        <f t="shared" si="27"/>
        <v>75231</v>
      </c>
    </row>
    <row r="198" spans="2:8" ht="13.5" thickBot="1" x14ac:dyDescent="0.25">
      <c r="B198" s="5" t="s">
        <v>7</v>
      </c>
      <c r="C198" s="29"/>
      <c r="D198" s="29"/>
      <c r="E198" s="29"/>
    </row>
    <row r="199" spans="2:8" ht="13.5" thickBot="1" x14ac:dyDescent="0.25">
      <c r="B199" s="6" t="s">
        <v>8</v>
      </c>
      <c r="C199" s="29"/>
      <c r="D199" s="29"/>
      <c r="E199" s="29"/>
    </row>
    <row r="200" spans="2:8" ht="13.5" thickBot="1" x14ac:dyDescent="0.25">
      <c r="B200" s="6" t="s">
        <v>9</v>
      </c>
      <c r="C200" s="29"/>
      <c r="D200" s="29"/>
      <c r="E200" s="29">
        <v>75231</v>
      </c>
    </row>
    <row r="201" spans="2:8" ht="13.5" thickBot="1" x14ac:dyDescent="0.25">
      <c r="B201" s="6" t="s">
        <v>10</v>
      </c>
      <c r="C201" s="29"/>
      <c r="D201" s="29"/>
      <c r="E201" s="29"/>
    </row>
    <row r="202" spans="2:8" ht="13.5" thickBot="1" x14ac:dyDescent="0.25">
      <c r="B202" s="5"/>
      <c r="C202" s="29"/>
      <c r="D202" s="29"/>
      <c r="E202" s="29"/>
    </row>
    <row r="203" spans="2:8" s="17" customFormat="1" ht="26.25" thickBot="1" x14ac:dyDescent="0.25">
      <c r="B203" s="20" t="s">
        <v>11</v>
      </c>
      <c r="C203" s="28">
        <f>+SUM(C204:C207)</f>
        <v>0</v>
      </c>
      <c r="D203" s="28">
        <f t="shared" ref="D203:E203" si="28">+SUM(D204:D207)</f>
        <v>0</v>
      </c>
      <c r="E203" s="28">
        <f t="shared" si="28"/>
        <v>0</v>
      </c>
      <c r="F203" s="32"/>
      <c r="G203" s="32"/>
      <c r="H203" s="32"/>
    </row>
    <row r="204" spans="2:8" ht="13.5" thickBot="1" x14ac:dyDescent="0.25">
      <c r="B204" s="5" t="s">
        <v>17</v>
      </c>
      <c r="C204" s="29"/>
      <c r="D204" s="29"/>
      <c r="E204" s="29"/>
    </row>
    <row r="205" spans="2:8" ht="13.5" hidden="1" thickBot="1" x14ac:dyDescent="0.25">
      <c r="B205" s="5" t="s">
        <v>12</v>
      </c>
      <c r="C205" s="29"/>
      <c r="D205" s="29"/>
      <c r="E205" s="29"/>
    </row>
    <row r="206" spans="2:8" ht="13.5" hidden="1" thickBot="1" x14ac:dyDescent="0.25">
      <c r="B206" s="5" t="s">
        <v>12</v>
      </c>
      <c r="C206" s="29"/>
      <c r="D206" s="29"/>
      <c r="E206" s="29"/>
    </row>
    <row r="207" spans="2:8" ht="13.5" thickBot="1" x14ac:dyDescent="0.25">
      <c r="B207" s="5"/>
      <c r="C207" s="29"/>
      <c r="D207" s="29"/>
      <c r="E207" s="29"/>
    </row>
    <row r="208" spans="2:8" ht="13.5" thickBot="1" x14ac:dyDescent="0.25">
      <c r="B208" s="20" t="s">
        <v>13</v>
      </c>
      <c r="C208" s="28">
        <f>+C203+C197</f>
        <v>0</v>
      </c>
      <c r="D208" s="28">
        <f t="shared" ref="D208:E208" si="29">+D203+D197</f>
        <v>0</v>
      </c>
      <c r="E208" s="28">
        <f t="shared" si="29"/>
        <v>75231</v>
      </c>
    </row>
    <row r="209" spans="2:8" ht="13.5" thickBot="1" x14ac:dyDescent="0.25">
      <c r="B209" s="5"/>
      <c r="C209" s="29"/>
      <c r="D209" s="29"/>
      <c r="E209" s="29"/>
    </row>
    <row r="210" spans="2:8" ht="13.5" thickBot="1" x14ac:dyDescent="0.25">
      <c r="B210" s="5" t="s">
        <v>14</v>
      </c>
      <c r="C210" s="30"/>
      <c r="D210" s="30"/>
      <c r="E210" s="30"/>
    </row>
    <row r="211" spans="2:8" x14ac:dyDescent="0.2">
      <c r="B211" s="23"/>
      <c r="C211" s="31"/>
      <c r="D211" s="31"/>
      <c r="E211" s="31"/>
    </row>
    <row r="212" spans="2:8" ht="13.5" thickBot="1" x14ac:dyDescent="0.25">
      <c r="B212" s="23"/>
      <c r="C212" s="31"/>
      <c r="D212" s="31"/>
      <c r="E212" s="31"/>
    </row>
    <row r="213" spans="2:8" ht="13.5" customHeight="1" thickBot="1" x14ac:dyDescent="0.25">
      <c r="B213" s="39" t="s">
        <v>68</v>
      </c>
      <c r="C213" s="39"/>
      <c r="D213" s="39"/>
      <c r="E213" s="39"/>
    </row>
    <row r="214" spans="2:8" ht="12.75" customHeight="1" x14ac:dyDescent="0.2">
      <c r="B214" s="21" t="s">
        <v>2</v>
      </c>
      <c r="C214" s="57"/>
      <c r="D214" s="51"/>
      <c r="E214" s="25" t="s">
        <v>4</v>
      </c>
    </row>
    <row r="215" spans="2:8" x14ac:dyDescent="0.2">
      <c r="B215" s="21" t="s">
        <v>3</v>
      </c>
      <c r="C215" s="58"/>
      <c r="D215" s="52"/>
      <c r="E215" s="26" t="s">
        <v>5</v>
      </c>
    </row>
    <row r="216" spans="2:8" ht="41.25" customHeight="1" thickBot="1" x14ac:dyDescent="0.25">
      <c r="B216" s="3"/>
      <c r="C216" s="59"/>
      <c r="D216" s="53"/>
      <c r="E216" s="27" t="s">
        <v>91</v>
      </c>
    </row>
    <row r="217" spans="2:8" ht="13.5" thickBot="1" x14ac:dyDescent="0.25">
      <c r="B217" s="20" t="s">
        <v>6</v>
      </c>
      <c r="C217" s="28">
        <f>+C219+C220+C221</f>
        <v>0</v>
      </c>
      <c r="D217" s="28">
        <f t="shared" ref="D217:E217" si="30">+D219+D220+D221</f>
        <v>0</v>
      </c>
      <c r="E217" s="28">
        <f t="shared" si="30"/>
        <v>6933721</v>
      </c>
    </row>
    <row r="218" spans="2:8" ht="13.5" thickBot="1" x14ac:dyDescent="0.25">
      <c r="B218" s="5" t="s">
        <v>7</v>
      </c>
      <c r="C218" s="29"/>
      <c r="D218" s="29"/>
      <c r="E218" s="29"/>
    </row>
    <row r="219" spans="2:8" ht="13.5" thickBot="1" x14ac:dyDescent="0.25">
      <c r="B219" s="6" t="s">
        <v>8</v>
      </c>
      <c r="C219" s="29"/>
      <c r="D219" s="29"/>
      <c r="E219" s="29">
        <v>1694816</v>
      </c>
    </row>
    <row r="220" spans="2:8" ht="13.5" thickBot="1" x14ac:dyDescent="0.25">
      <c r="B220" s="6" t="s">
        <v>9</v>
      </c>
      <c r="C220" s="29"/>
      <c r="D220" s="29"/>
      <c r="E220" s="29">
        <v>2945667</v>
      </c>
    </row>
    <row r="221" spans="2:8" ht="13.5" thickBot="1" x14ac:dyDescent="0.25">
      <c r="B221" s="6" t="s">
        <v>10</v>
      </c>
      <c r="C221" s="29"/>
      <c r="D221" s="29"/>
      <c r="E221" s="29">
        <v>2293238</v>
      </c>
    </row>
    <row r="222" spans="2:8" ht="13.5" thickBot="1" x14ac:dyDescent="0.25">
      <c r="B222" s="5"/>
      <c r="C222" s="29"/>
      <c r="D222" s="29"/>
      <c r="E222" s="29"/>
    </row>
    <row r="223" spans="2:8" s="17" customFormat="1" ht="26.25" thickBot="1" x14ac:dyDescent="0.25">
      <c r="B223" s="20" t="s">
        <v>11</v>
      </c>
      <c r="C223" s="28">
        <f>+SUM(C224:C227)</f>
        <v>0</v>
      </c>
      <c r="D223" s="28">
        <f t="shared" ref="D223:E223" si="31">+SUM(D224:D227)</f>
        <v>0</v>
      </c>
      <c r="E223" s="28">
        <f t="shared" si="31"/>
        <v>0</v>
      </c>
      <c r="F223" s="32"/>
      <c r="G223" s="32"/>
      <c r="H223" s="32"/>
    </row>
    <row r="224" spans="2:8" ht="13.5" thickBot="1" x14ac:dyDescent="0.25">
      <c r="B224" s="5" t="s">
        <v>17</v>
      </c>
      <c r="C224" s="29"/>
      <c r="D224" s="29"/>
      <c r="E224" s="29"/>
    </row>
    <row r="225" spans="2:5" ht="13.5" hidden="1" thickBot="1" x14ac:dyDescent="0.25">
      <c r="B225" s="5" t="s">
        <v>12</v>
      </c>
      <c r="C225" s="29"/>
      <c r="D225" s="29"/>
      <c r="E225" s="29"/>
    </row>
    <row r="226" spans="2:5" ht="13.5" hidden="1" thickBot="1" x14ac:dyDescent="0.25">
      <c r="B226" s="5" t="s">
        <v>12</v>
      </c>
      <c r="C226" s="29"/>
      <c r="D226" s="29"/>
      <c r="E226" s="29"/>
    </row>
    <row r="227" spans="2:5" ht="13.5" thickBot="1" x14ac:dyDescent="0.25">
      <c r="B227" s="5"/>
      <c r="C227" s="29"/>
      <c r="D227" s="29"/>
      <c r="E227" s="29"/>
    </row>
    <row r="228" spans="2:5" ht="13.5" thickBot="1" x14ac:dyDescent="0.25">
      <c r="B228" s="20" t="s">
        <v>13</v>
      </c>
      <c r="C228" s="28">
        <f>+C223+C217</f>
        <v>0</v>
      </c>
      <c r="D228" s="28">
        <f t="shared" ref="D228:E228" si="32">+D223+D217</f>
        <v>0</v>
      </c>
      <c r="E228" s="28">
        <f t="shared" si="32"/>
        <v>6933721</v>
      </c>
    </row>
    <row r="229" spans="2:5" ht="13.5" thickBot="1" x14ac:dyDescent="0.25">
      <c r="B229" s="5"/>
      <c r="C229" s="29"/>
      <c r="D229" s="29"/>
      <c r="E229" s="29"/>
    </row>
    <row r="230" spans="2:5" ht="13.5" thickBot="1" x14ac:dyDescent="0.25">
      <c r="B230" s="5" t="s">
        <v>14</v>
      </c>
      <c r="C230" s="30"/>
      <c r="D230" s="30"/>
      <c r="E230" s="30">
        <v>566</v>
      </c>
    </row>
    <row r="231" spans="2:5" x14ac:dyDescent="0.2">
      <c r="B231" s="23"/>
      <c r="C231" s="31"/>
      <c r="D231" s="31"/>
      <c r="E231" s="31"/>
    </row>
    <row r="232" spans="2:5" ht="13.5" thickBot="1" x14ac:dyDescent="0.25">
      <c r="B232" s="23"/>
      <c r="C232" s="31"/>
      <c r="D232" s="31"/>
      <c r="E232" s="31"/>
    </row>
    <row r="233" spans="2:5" ht="13.5" customHeight="1" thickBot="1" x14ac:dyDescent="0.25">
      <c r="B233" s="39" t="s">
        <v>69</v>
      </c>
      <c r="C233" s="40"/>
      <c r="D233" s="40"/>
      <c r="E233" s="40"/>
    </row>
    <row r="234" spans="2:5" ht="12.75" customHeight="1" x14ac:dyDescent="0.2">
      <c r="B234" s="21" t="s">
        <v>2</v>
      </c>
      <c r="C234" s="57"/>
      <c r="D234" s="51"/>
      <c r="E234" s="25" t="s">
        <v>4</v>
      </c>
    </row>
    <row r="235" spans="2:5" x14ac:dyDescent="0.2">
      <c r="B235" s="21" t="s">
        <v>3</v>
      </c>
      <c r="C235" s="58"/>
      <c r="D235" s="52"/>
      <c r="E235" s="26" t="s">
        <v>5</v>
      </c>
    </row>
    <row r="236" spans="2:5" ht="41.25" customHeight="1" thickBot="1" x14ac:dyDescent="0.25">
      <c r="B236" s="3"/>
      <c r="C236" s="59"/>
      <c r="D236" s="53"/>
      <c r="E236" s="27" t="s">
        <v>91</v>
      </c>
    </row>
    <row r="237" spans="2:5" ht="13.5" thickBot="1" x14ac:dyDescent="0.25">
      <c r="B237" s="20" t="s">
        <v>6</v>
      </c>
      <c r="C237" s="28">
        <f>+C239+C240+C241</f>
        <v>0</v>
      </c>
      <c r="D237" s="28">
        <f t="shared" ref="D237:E237" si="33">+D239+D240+D241</f>
        <v>0</v>
      </c>
      <c r="E237" s="28">
        <f t="shared" si="33"/>
        <v>14245773</v>
      </c>
    </row>
    <row r="238" spans="2:5" ht="13.5" thickBot="1" x14ac:dyDescent="0.25">
      <c r="B238" s="5" t="s">
        <v>7</v>
      </c>
      <c r="C238" s="29"/>
      <c r="D238" s="29"/>
      <c r="E238" s="29"/>
    </row>
    <row r="239" spans="2:5" ht="13.5" thickBot="1" x14ac:dyDescent="0.25">
      <c r="B239" s="6" t="s">
        <v>8</v>
      </c>
      <c r="C239" s="29"/>
      <c r="D239" s="29"/>
      <c r="E239" s="29">
        <v>1481151</v>
      </c>
    </row>
    <row r="240" spans="2:5" ht="13.5" thickBot="1" x14ac:dyDescent="0.25">
      <c r="B240" s="6" t="s">
        <v>9</v>
      </c>
      <c r="C240" s="29"/>
      <c r="D240" s="29"/>
      <c r="E240" s="29">
        <v>10535194</v>
      </c>
    </row>
    <row r="241" spans="2:8" ht="13.5" thickBot="1" x14ac:dyDescent="0.25">
      <c r="B241" s="6" t="s">
        <v>10</v>
      </c>
      <c r="C241" s="29"/>
      <c r="D241" s="29"/>
      <c r="E241" s="29">
        <v>2229428</v>
      </c>
    </row>
    <row r="242" spans="2:8" ht="13.5" thickBot="1" x14ac:dyDescent="0.25">
      <c r="B242" s="5"/>
      <c r="C242" s="29"/>
      <c r="D242" s="29"/>
      <c r="E242" s="29"/>
    </row>
    <row r="243" spans="2:8" s="17" customFormat="1" ht="26.25" thickBot="1" x14ac:dyDescent="0.25">
      <c r="B243" s="20" t="s">
        <v>11</v>
      </c>
      <c r="C243" s="28">
        <f>+SUM(C244:C247)</f>
        <v>0</v>
      </c>
      <c r="D243" s="28">
        <f t="shared" ref="D243:E243" si="34">+SUM(D244:D247)</f>
        <v>0</v>
      </c>
      <c r="E243" s="28">
        <f t="shared" si="34"/>
        <v>0</v>
      </c>
      <c r="F243" s="32"/>
      <c r="G243" s="32"/>
      <c r="H243" s="32"/>
    </row>
    <row r="244" spans="2:8" ht="13.5" thickBot="1" x14ac:dyDescent="0.25">
      <c r="B244" s="5" t="s">
        <v>17</v>
      </c>
      <c r="C244" s="29"/>
      <c r="D244" s="29"/>
      <c r="E244" s="29"/>
    </row>
    <row r="245" spans="2:8" ht="26.25" thickBot="1" x14ac:dyDescent="0.25">
      <c r="B245" s="5" t="s">
        <v>82</v>
      </c>
      <c r="C245" s="29"/>
      <c r="D245" s="29"/>
      <c r="E245" s="29"/>
    </row>
    <row r="246" spans="2:8" ht="13.5" hidden="1" thickBot="1" x14ac:dyDescent="0.25">
      <c r="B246" s="5" t="s">
        <v>12</v>
      </c>
      <c r="C246" s="29"/>
      <c r="D246" s="29"/>
      <c r="E246" s="29"/>
    </row>
    <row r="247" spans="2:8" ht="13.5" thickBot="1" x14ac:dyDescent="0.25">
      <c r="B247" s="5"/>
      <c r="C247" s="29"/>
      <c r="D247" s="29"/>
      <c r="E247" s="29"/>
    </row>
    <row r="248" spans="2:8" ht="13.5" thickBot="1" x14ac:dyDescent="0.25">
      <c r="B248" s="20" t="s">
        <v>13</v>
      </c>
      <c r="C248" s="28">
        <f>+C243+C237</f>
        <v>0</v>
      </c>
      <c r="D248" s="28">
        <f>+D243+D237</f>
        <v>0</v>
      </c>
      <c r="E248" s="28">
        <f t="shared" ref="E248" si="35">+E243+E237</f>
        <v>14245773</v>
      </c>
    </row>
    <row r="249" spans="2:8" ht="13.5" thickBot="1" x14ac:dyDescent="0.25">
      <c r="B249" s="5"/>
      <c r="C249" s="29"/>
      <c r="D249" s="29"/>
      <c r="E249" s="29"/>
    </row>
    <row r="250" spans="2:8" ht="13.5" thickBot="1" x14ac:dyDescent="0.25">
      <c r="B250" s="5" t="s">
        <v>14</v>
      </c>
      <c r="C250" s="30"/>
      <c r="D250" s="30"/>
      <c r="E250" s="30">
        <v>615</v>
      </c>
    </row>
    <row r="251" spans="2:8" x14ac:dyDescent="0.2">
      <c r="B251" s="23"/>
      <c r="C251" s="31"/>
      <c r="D251" s="31"/>
      <c r="E251" s="31"/>
    </row>
    <row r="252" spans="2:8" ht="13.5" thickBot="1" x14ac:dyDescent="0.25">
      <c r="B252" s="23"/>
      <c r="C252" s="31"/>
      <c r="D252" s="31"/>
      <c r="E252" s="31"/>
    </row>
    <row r="253" spans="2:8" ht="13.5" customHeight="1" thickBot="1" x14ac:dyDescent="0.25">
      <c r="B253" s="39" t="s">
        <v>70</v>
      </c>
      <c r="C253" s="40"/>
      <c r="D253" s="40"/>
      <c r="E253" s="40"/>
    </row>
    <row r="254" spans="2:8" ht="12.75" customHeight="1" x14ac:dyDescent="0.2">
      <c r="B254" s="21" t="s">
        <v>2</v>
      </c>
      <c r="C254" s="57"/>
      <c r="D254" s="51"/>
      <c r="E254" s="25" t="s">
        <v>4</v>
      </c>
    </row>
    <row r="255" spans="2:8" x14ac:dyDescent="0.2">
      <c r="B255" s="21" t="s">
        <v>3</v>
      </c>
      <c r="C255" s="58"/>
      <c r="D255" s="52"/>
      <c r="E255" s="26" t="s">
        <v>5</v>
      </c>
    </row>
    <row r="256" spans="2:8" ht="41.25" customHeight="1" thickBot="1" x14ac:dyDescent="0.25">
      <c r="B256" s="3"/>
      <c r="C256" s="59"/>
      <c r="D256" s="53"/>
      <c r="E256" s="27" t="s">
        <v>91</v>
      </c>
    </row>
    <row r="257" spans="2:8" ht="13.5" thickBot="1" x14ac:dyDescent="0.25">
      <c r="B257" s="20" t="s">
        <v>6</v>
      </c>
      <c r="C257" s="28">
        <f>+C259+C260+C261</f>
        <v>0</v>
      </c>
      <c r="D257" s="28">
        <f t="shared" ref="D257:E257" si="36">+D259+D260+D261</f>
        <v>0</v>
      </c>
      <c r="E257" s="28">
        <f t="shared" si="36"/>
        <v>194067</v>
      </c>
    </row>
    <row r="258" spans="2:8" ht="13.5" thickBot="1" x14ac:dyDescent="0.25">
      <c r="B258" s="5" t="s">
        <v>7</v>
      </c>
      <c r="C258" s="29"/>
      <c r="D258" s="29"/>
      <c r="E258" s="29"/>
    </row>
    <row r="259" spans="2:8" ht="13.5" thickBot="1" x14ac:dyDescent="0.25">
      <c r="B259" s="6" t="s">
        <v>8</v>
      </c>
      <c r="C259" s="29"/>
      <c r="D259" s="29"/>
      <c r="E259" s="29">
        <v>48634</v>
      </c>
    </row>
    <row r="260" spans="2:8" ht="13.5" thickBot="1" x14ac:dyDescent="0.25">
      <c r="B260" s="6" t="s">
        <v>9</v>
      </c>
      <c r="C260" s="29"/>
      <c r="D260" s="29"/>
      <c r="E260" s="29">
        <v>132070</v>
      </c>
    </row>
    <row r="261" spans="2:8" ht="13.5" thickBot="1" x14ac:dyDescent="0.25">
      <c r="B261" s="6" t="s">
        <v>10</v>
      </c>
      <c r="C261" s="29"/>
      <c r="D261" s="29"/>
      <c r="E261" s="29">
        <v>13363</v>
      </c>
    </row>
    <row r="262" spans="2:8" ht="13.5" thickBot="1" x14ac:dyDescent="0.25">
      <c r="B262" s="5"/>
      <c r="C262" s="29"/>
      <c r="D262" s="29"/>
      <c r="E262" s="29"/>
    </row>
    <row r="263" spans="2:8" s="17" customFormat="1" ht="26.25" thickBot="1" x14ac:dyDescent="0.25">
      <c r="B263" s="20" t="s">
        <v>11</v>
      </c>
      <c r="C263" s="28">
        <f>+SUM(C264:C267)</f>
        <v>0</v>
      </c>
      <c r="D263" s="28">
        <f t="shared" ref="D263:E263" si="37">+SUM(D264:D267)</f>
        <v>0</v>
      </c>
      <c r="E263" s="28">
        <f t="shared" si="37"/>
        <v>0</v>
      </c>
      <c r="F263" s="32"/>
      <c r="G263" s="32"/>
      <c r="H263" s="32"/>
    </row>
    <row r="264" spans="2:8" ht="13.5" thickBot="1" x14ac:dyDescent="0.25">
      <c r="B264" s="5" t="s">
        <v>17</v>
      </c>
      <c r="C264" s="29"/>
      <c r="D264" s="29"/>
      <c r="E264" s="29"/>
    </row>
    <row r="265" spans="2:8" ht="13.5" hidden="1" thickBot="1" x14ac:dyDescent="0.25">
      <c r="B265" s="5" t="s">
        <v>12</v>
      </c>
      <c r="C265" s="29"/>
      <c r="D265" s="29"/>
      <c r="E265" s="29"/>
    </row>
    <row r="266" spans="2:8" ht="13.5" hidden="1" thickBot="1" x14ac:dyDescent="0.25">
      <c r="B266" s="5" t="s">
        <v>12</v>
      </c>
      <c r="C266" s="29"/>
      <c r="D266" s="29"/>
      <c r="E266" s="29"/>
    </row>
    <row r="267" spans="2:8" ht="13.5" thickBot="1" x14ac:dyDescent="0.25">
      <c r="B267" s="5"/>
      <c r="C267" s="29"/>
      <c r="D267" s="29"/>
      <c r="E267" s="29"/>
    </row>
    <row r="268" spans="2:8" ht="13.5" thickBot="1" x14ac:dyDescent="0.25">
      <c r="B268" s="20" t="s">
        <v>13</v>
      </c>
      <c r="C268" s="28">
        <f>+C263+C257</f>
        <v>0</v>
      </c>
      <c r="D268" s="28">
        <f t="shared" ref="D268:E268" si="38">+D263+D257</f>
        <v>0</v>
      </c>
      <c r="E268" s="28">
        <f t="shared" si="38"/>
        <v>194067</v>
      </c>
    </row>
    <row r="269" spans="2:8" ht="13.5" thickBot="1" x14ac:dyDescent="0.25">
      <c r="B269" s="5"/>
      <c r="C269" s="29"/>
      <c r="D269" s="29"/>
      <c r="E269" s="29"/>
    </row>
    <row r="270" spans="2:8" ht="13.5" thickBot="1" x14ac:dyDescent="0.25">
      <c r="B270" s="5" t="s">
        <v>14</v>
      </c>
      <c r="C270" s="30"/>
      <c r="D270" s="30"/>
      <c r="E270" s="30">
        <v>15</v>
      </c>
    </row>
    <row r="271" spans="2:8" x14ac:dyDescent="0.2">
      <c r="B271" s="23"/>
      <c r="C271" s="31"/>
      <c r="D271" s="31"/>
      <c r="E271" s="31"/>
    </row>
    <row r="272" spans="2:8" ht="13.5" thickBot="1" x14ac:dyDescent="0.25">
      <c r="B272" s="23"/>
      <c r="C272" s="31"/>
      <c r="D272" s="31"/>
      <c r="E272" s="31"/>
    </row>
    <row r="273" spans="2:8" ht="13.5" customHeight="1" thickBot="1" x14ac:dyDescent="0.25">
      <c r="B273" s="39" t="s">
        <v>71</v>
      </c>
      <c r="C273" s="40"/>
      <c r="D273" s="40"/>
      <c r="E273" s="40"/>
    </row>
    <row r="274" spans="2:8" ht="12.75" customHeight="1" x14ac:dyDescent="0.2">
      <c r="B274" s="21" t="s">
        <v>2</v>
      </c>
      <c r="C274" s="57" t="s">
        <v>86</v>
      </c>
      <c r="D274" s="51" t="s">
        <v>87</v>
      </c>
      <c r="E274" s="25" t="s">
        <v>4</v>
      </c>
    </row>
    <row r="275" spans="2:8" x14ac:dyDescent="0.2">
      <c r="B275" s="21" t="s">
        <v>3</v>
      </c>
      <c r="C275" s="58"/>
      <c r="D275" s="52"/>
      <c r="E275" s="26" t="s">
        <v>5</v>
      </c>
    </row>
    <row r="276" spans="2:8" ht="41.25" customHeight="1" thickBot="1" x14ac:dyDescent="0.25">
      <c r="B276" s="3"/>
      <c r="C276" s="59"/>
      <c r="D276" s="53"/>
      <c r="E276" s="27" t="s">
        <v>91</v>
      </c>
    </row>
    <row r="277" spans="2:8" ht="13.5" thickBot="1" x14ac:dyDescent="0.25">
      <c r="B277" s="20" t="s">
        <v>6</v>
      </c>
      <c r="C277" s="28">
        <f>+C279+C280+C281</f>
        <v>0</v>
      </c>
      <c r="D277" s="28">
        <f t="shared" ref="D277:E277" si="39">+D279+D280+D281</f>
        <v>0</v>
      </c>
      <c r="E277" s="28">
        <f t="shared" si="39"/>
        <v>63535</v>
      </c>
    </row>
    <row r="278" spans="2:8" ht="13.5" thickBot="1" x14ac:dyDescent="0.25">
      <c r="B278" s="5" t="s">
        <v>7</v>
      </c>
      <c r="C278" s="29"/>
      <c r="D278" s="29"/>
      <c r="E278" s="29"/>
    </row>
    <row r="279" spans="2:8" ht="13.5" thickBot="1" x14ac:dyDescent="0.25">
      <c r="B279" s="6" t="s">
        <v>8</v>
      </c>
      <c r="C279" s="29"/>
      <c r="D279" s="29"/>
      <c r="E279" s="29">
        <v>18297</v>
      </c>
    </row>
    <row r="280" spans="2:8" ht="13.5" thickBot="1" x14ac:dyDescent="0.25">
      <c r="B280" s="6" t="s">
        <v>9</v>
      </c>
      <c r="C280" s="29"/>
      <c r="D280" s="29"/>
      <c r="E280" s="29">
        <v>21786</v>
      </c>
    </row>
    <row r="281" spans="2:8" ht="13.5" thickBot="1" x14ac:dyDescent="0.25">
      <c r="B281" s="6" t="s">
        <v>10</v>
      </c>
      <c r="C281" s="29"/>
      <c r="D281" s="29"/>
      <c r="E281" s="29">
        <v>23452</v>
      </c>
    </row>
    <row r="282" spans="2:8" ht="13.5" thickBot="1" x14ac:dyDescent="0.25">
      <c r="B282" s="5"/>
      <c r="C282" s="29"/>
      <c r="D282" s="29"/>
      <c r="E282" s="29"/>
    </row>
    <row r="283" spans="2:8" s="17" customFormat="1" ht="26.25" thickBot="1" x14ac:dyDescent="0.25">
      <c r="B283" s="20" t="s">
        <v>11</v>
      </c>
      <c r="C283" s="28">
        <f>+SUM(C284:C287)</f>
        <v>0</v>
      </c>
      <c r="D283" s="28">
        <f t="shared" ref="D283:E283" si="40">+SUM(D284:D287)</f>
        <v>0</v>
      </c>
      <c r="E283" s="28">
        <f t="shared" si="40"/>
        <v>0</v>
      </c>
      <c r="F283" s="32"/>
      <c r="G283" s="32"/>
      <c r="H283" s="32"/>
    </row>
    <row r="284" spans="2:8" ht="13.5" thickBot="1" x14ac:dyDescent="0.25">
      <c r="B284" s="5" t="s">
        <v>17</v>
      </c>
      <c r="C284" s="29"/>
      <c r="D284" s="29"/>
      <c r="E284" s="29"/>
    </row>
    <row r="285" spans="2:8" ht="39" thickBot="1" x14ac:dyDescent="0.25">
      <c r="B285" s="5" t="s">
        <v>81</v>
      </c>
      <c r="C285" s="29"/>
      <c r="D285" s="29"/>
      <c r="E285" s="29"/>
    </row>
    <row r="286" spans="2:8" ht="13.5" hidden="1" thickBot="1" x14ac:dyDescent="0.25">
      <c r="B286" s="5" t="s">
        <v>12</v>
      </c>
      <c r="C286" s="29"/>
      <c r="D286" s="29"/>
      <c r="E286" s="29"/>
    </row>
    <row r="287" spans="2:8" ht="13.5" thickBot="1" x14ac:dyDescent="0.25">
      <c r="B287" s="5"/>
      <c r="C287" s="29"/>
      <c r="D287" s="29"/>
      <c r="E287" s="29"/>
    </row>
    <row r="288" spans="2:8" ht="13.5" thickBot="1" x14ac:dyDescent="0.25">
      <c r="B288" s="20" t="s">
        <v>13</v>
      </c>
      <c r="C288" s="28">
        <f>+C283+C277</f>
        <v>0</v>
      </c>
      <c r="D288" s="28">
        <f t="shared" ref="D288:E288" si="41">+D283+D277</f>
        <v>0</v>
      </c>
      <c r="E288" s="28">
        <f t="shared" si="41"/>
        <v>63535</v>
      </c>
    </row>
    <row r="289" spans="2:8" ht="13.5" thickBot="1" x14ac:dyDescent="0.25">
      <c r="B289" s="5"/>
      <c r="C289" s="29"/>
      <c r="D289" s="29"/>
      <c r="E289" s="29"/>
    </row>
    <row r="290" spans="2:8" ht="13.5" thickBot="1" x14ac:dyDescent="0.25">
      <c r="B290" s="5" t="s">
        <v>14</v>
      </c>
      <c r="C290" s="30"/>
      <c r="D290" s="30"/>
      <c r="E290" s="30">
        <v>9</v>
      </c>
    </row>
    <row r="291" spans="2:8" x14ac:dyDescent="0.2">
      <c r="B291" s="23"/>
      <c r="C291" s="31"/>
      <c r="D291" s="31"/>
      <c r="E291" s="31"/>
    </row>
    <row r="292" spans="2:8" ht="13.5" thickBot="1" x14ac:dyDescent="0.25">
      <c r="B292" s="23"/>
      <c r="C292" s="31"/>
      <c r="D292" s="31"/>
      <c r="E292" s="31"/>
    </row>
    <row r="293" spans="2:8" ht="25.5" customHeight="1" thickBot="1" x14ac:dyDescent="0.25">
      <c r="B293" s="39" t="s">
        <v>72</v>
      </c>
      <c r="C293" s="40"/>
      <c r="D293" s="40"/>
      <c r="E293" s="40"/>
    </row>
    <row r="294" spans="2:8" ht="12.75" customHeight="1" x14ac:dyDescent="0.2">
      <c r="B294" s="21" t="s">
        <v>2</v>
      </c>
      <c r="C294" s="57" t="s">
        <v>86</v>
      </c>
      <c r="D294" s="51" t="s">
        <v>87</v>
      </c>
      <c r="E294" s="25" t="s">
        <v>4</v>
      </c>
    </row>
    <row r="295" spans="2:8" x14ac:dyDescent="0.2">
      <c r="B295" s="21" t="s">
        <v>3</v>
      </c>
      <c r="C295" s="58"/>
      <c r="D295" s="52"/>
      <c r="E295" s="26" t="s">
        <v>5</v>
      </c>
    </row>
    <row r="296" spans="2:8" ht="41.25" customHeight="1" thickBot="1" x14ac:dyDescent="0.25">
      <c r="B296" s="3"/>
      <c r="C296" s="59"/>
      <c r="D296" s="53"/>
      <c r="E296" s="27" t="s">
        <v>91</v>
      </c>
    </row>
    <row r="297" spans="2:8" ht="13.5" thickBot="1" x14ac:dyDescent="0.25">
      <c r="B297" s="20" t="s">
        <v>6</v>
      </c>
      <c r="C297" s="28">
        <f>+C299+C300+C301</f>
        <v>0</v>
      </c>
      <c r="D297" s="28">
        <f t="shared" ref="D297:E297" si="42">+D299+D300+D301</f>
        <v>0</v>
      </c>
      <c r="E297" s="28">
        <f t="shared" si="42"/>
        <v>89619</v>
      </c>
    </row>
    <row r="298" spans="2:8" ht="13.5" thickBot="1" x14ac:dyDescent="0.25">
      <c r="B298" s="5" t="s">
        <v>7</v>
      </c>
      <c r="C298" s="29"/>
      <c r="D298" s="29"/>
      <c r="E298" s="29"/>
    </row>
    <row r="299" spans="2:8" ht="13.5" thickBot="1" x14ac:dyDescent="0.25">
      <c r="B299" s="6" t="s">
        <v>8</v>
      </c>
      <c r="C299" s="29"/>
      <c r="D299" s="29"/>
      <c r="E299" s="29">
        <v>61624</v>
      </c>
    </row>
    <row r="300" spans="2:8" ht="13.5" thickBot="1" x14ac:dyDescent="0.25">
      <c r="B300" s="6" t="s">
        <v>9</v>
      </c>
      <c r="C300" s="29"/>
      <c r="D300" s="29"/>
      <c r="E300" s="29">
        <v>22819</v>
      </c>
    </row>
    <row r="301" spans="2:8" ht="13.5" thickBot="1" x14ac:dyDescent="0.25">
      <c r="B301" s="6" t="s">
        <v>10</v>
      </c>
      <c r="C301" s="29"/>
      <c r="D301" s="29"/>
      <c r="E301" s="29">
        <v>5176</v>
      </c>
    </row>
    <row r="302" spans="2:8" ht="13.5" thickBot="1" x14ac:dyDescent="0.25">
      <c r="B302" s="5"/>
      <c r="C302" s="29"/>
      <c r="D302" s="29"/>
      <c r="E302" s="29"/>
    </row>
    <row r="303" spans="2:8" s="17" customFormat="1" ht="26.25" thickBot="1" x14ac:dyDescent="0.25">
      <c r="B303" s="20" t="s">
        <v>11</v>
      </c>
      <c r="C303" s="28">
        <f>+SUM(C304:C307)</f>
        <v>0</v>
      </c>
      <c r="D303" s="28">
        <f t="shared" ref="D303:E303" si="43">+SUM(D304:D307)</f>
        <v>0</v>
      </c>
      <c r="E303" s="28">
        <f t="shared" si="43"/>
        <v>0</v>
      </c>
      <c r="F303" s="32"/>
      <c r="G303" s="32"/>
      <c r="H303" s="32"/>
    </row>
    <row r="304" spans="2:8" ht="13.5" thickBot="1" x14ac:dyDescent="0.25">
      <c r="B304" s="5" t="s">
        <v>17</v>
      </c>
      <c r="C304" s="29"/>
      <c r="D304" s="29"/>
      <c r="E304" s="29"/>
    </row>
    <row r="305" spans="2:5" ht="13.5" thickBot="1" x14ac:dyDescent="0.25">
      <c r="B305" s="5" t="s">
        <v>12</v>
      </c>
      <c r="C305" s="29"/>
      <c r="D305" s="29"/>
      <c r="E305" s="29"/>
    </row>
    <row r="306" spans="2:5" ht="13.5" thickBot="1" x14ac:dyDescent="0.25">
      <c r="B306" s="5" t="s">
        <v>12</v>
      </c>
      <c r="C306" s="29"/>
      <c r="D306" s="29"/>
      <c r="E306" s="29"/>
    </row>
    <row r="307" spans="2:5" ht="13.5" thickBot="1" x14ac:dyDescent="0.25">
      <c r="B307" s="5"/>
      <c r="C307" s="29"/>
      <c r="D307" s="29"/>
      <c r="E307" s="29"/>
    </row>
    <row r="308" spans="2:5" ht="13.5" thickBot="1" x14ac:dyDescent="0.25">
      <c r="B308" s="20" t="s">
        <v>13</v>
      </c>
      <c r="C308" s="28">
        <f>+C303+C297</f>
        <v>0</v>
      </c>
      <c r="D308" s="28">
        <f t="shared" ref="D308:E308" si="44">+D303+D297</f>
        <v>0</v>
      </c>
      <c r="E308" s="28">
        <f t="shared" si="44"/>
        <v>89619</v>
      </c>
    </row>
    <row r="309" spans="2:5" ht="13.5" thickBot="1" x14ac:dyDescent="0.25">
      <c r="B309" s="5"/>
      <c r="C309" s="29"/>
      <c r="D309" s="29"/>
      <c r="E309" s="29"/>
    </row>
    <row r="310" spans="2:5" ht="13.5" thickBot="1" x14ac:dyDescent="0.25">
      <c r="B310" s="5" t="s">
        <v>14</v>
      </c>
      <c r="C310" s="30"/>
      <c r="D310" s="30"/>
      <c r="E310" s="30">
        <v>25</v>
      </c>
    </row>
    <row r="311" spans="2:5" x14ac:dyDescent="0.2">
      <c r="B311" s="23"/>
      <c r="C311" s="31"/>
      <c r="D311" s="31"/>
      <c r="E311" s="31"/>
    </row>
    <row r="312" spans="2:5" x14ac:dyDescent="0.2">
      <c r="B312" s="23"/>
      <c r="C312" s="31"/>
      <c r="D312" s="31"/>
      <c r="E312" s="31"/>
    </row>
    <row r="313" spans="2:5" ht="13.5" thickBot="1" x14ac:dyDescent="0.25"/>
    <row r="314" spans="2:5" ht="13.5" thickBot="1" x14ac:dyDescent="0.25">
      <c r="B314" s="39" t="s">
        <v>18</v>
      </c>
      <c r="C314" s="39"/>
      <c r="D314" s="39"/>
      <c r="E314" s="39"/>
    </row>
    <row r="315" spans="2:5" ht="12.75" customHeight="1" x14ac:dyDescent="0.2">
      <c r="B315" s="21" t="s">
        <v>19</v>
      </c>
      <c r="C315" s="57"/>
      <c r="D315" s="51"/>
      <c r="E315" s="25" t="s">
        <v>4</v>
      </c>
    </row>
    <row r="316" spans="2:5" x14ac:dyDescent="0.2">
      <c r="B316" s="21" t="s">
        <v>3</v>
      </c>
      <c r="C316" s="58"/>
      <c r="D316" s="52"/>
      <c r="E316" s="26" t="s">
        <v>5</v>
      </c>
    </row>
    <row r="317" spans="2:5" ht="39.75" customHeight="1" thickBot="1" x14ac:dyDescent="0.25">
      <c r="B317" s="3"/>
      <c r="C317" s="59"/>
      <c r="D317" s="53"/>
      <c r="E317" s="27" t="s">
        <v>91</v>
      </c>
    </row>
    <row r="318" spans="2:5" ht="13.5" thickBot="1" x14ac:dyDescent="0.25">
      <c r="B318" s="20" t="s">
        <v>6</v>
      </c>
      <c r="C318" s="28">
        <f>+C320+C321+C322</f>
        <v>0</v>
      </c>
      <c r="D318" s="28">
        <f t="shared" ref="D318:E318" si="45">+D320+D321+D322</f>
        <v>0</v>
      </c>
      <c r="E318" s="28">
        <f t="shared" si="45"/>
        <v>21740729</v>
      </c>
    </row>
    <row r="319" spans="2:5" ht="13.5" thickBot="1" x14ac:dyDescent="0.25">
      <c r="B319" s="5" t="s">
        <v>7</v>
      </c>
      <c r="C319" s="29"/>
      <c r="D319" s="29"/>
      <c r="E319" s="29"/>
    </row>
    <row r="320" spans="2:5" ht="13.5" thickBot="1" x14ac:dyDescent="0.25">
      <c r="B320" s="6" t="s">
        <v>8</v>
      </c>
      <c r="C320" s="29">
        <f>+C12+C33+C53+C73+C93+C113+C139+C159+C179+C199+C219+C239+C259+C279+C299</f>
        <v>0</v>
      </c>
      <c r="D320" s="29">
        <f t="shared" ref="D320:E320" si="46">+D12+D33+D53+D73+D93+D113+D139+D159+D179+D199+D219+D239+D259+D279+D299</f>
        <v>0</v>
      </c>
      <c r="E320" s="29">
        <f t="shared" si="46"/>
        <v>3305877</v>
      </c>
    </row>
    <row r="321" spans="2:5" ht="13.5" thickBot="1" x14ac:dyDescent="0.25">
      <c r="B321" s="6" t="s">
        <v>9</v>
      </c>
      <c r="C321" s="29">
        <f>+C13+C34+C54+C74+C94+C114+C140+C160+C180+C200+C220+C240+C260+C280+C300</f>
        <v>0</v>
      </c>
      <c r="D321" s="29">
        <f t="shared" ref="D321:E322" si="47">+D13+D34+D54+D74+D94+D114+D140+D160+D180+D200+D220+D240+D260+D280+D300</f>
        <v>0</v>
      </c>
      <c r="E321" s="29">
        <f t="shared" si="47"/>
        <v>13870195</v>
      </c>
    </row>
    <row r="322" spans="2:5" ht="13.5" thickBot="1" x14ac:dyDescent="0.25">
      <c r="B322" s="6" t="s">
        <v>10</v>
      </c>
      <c r="C322" s="29">
        <f>+C14+C35+C55+C75+C95+C115+C141+C161+C181+C201+C221+C241+C261+C281+C301</f>
        <v>0</v>
      </c>
      <c r="D322" s="29">
        <f t="shared" si="47"/>
        <v>0</v>
      </c>
      <c r="E322" s="29">
        <f t="shared" si="47"/>
        <v>4564657</v>
      </c>
    </row>
    <row r="323" spans="2:5" ht="13.5" thickBot="1" x14ac:dyDescent="0.25">
      <c r="B323" s="5"/>
      <c r="C323" s="29"/>
      <c r="D323" s="29"/>
      <c r="E323" s="29"/>
    </row>
    <row r="324" spans="2:5" ht="26.25" customHeight="1" thickBot="1" x14ac:dyDescent="0.25">
      <c r="B324" s="20" t="s">
        <v>11</v>
      </c>
      <c r="C324" s="28">
        <f t="shared" ref="C324:D324" si="48">+SUM(C325:C341)</f>
        <v>0</v>
      </c>
      <c r="D324" s="28">
        <f t="shared" si="48"/>
        <v>0</v>
      </c>
      <c r="E324" s="28">
        <f>E326+E327+E328+E331+E335+E336+E338</f>
        <v>2999350</v>
      </c>
    </row>
    <row r="325" spans="2:5" ht="13.5" thickBot="1" x14ac:dyDescent="0.25">
      <c r="B325" s="5" t="s">
        <v>17</v>
      </c>
      <c r="C325" s="29"/>
      <c r="D325" s="29"/>
      <c r="E325" s="29"/>
    </row>
    <row r="326" spans="2:5" ht="13.5" thickBot="1" x14ac:dyDescent="0.25">
      <c r="B326" s="6" t="s">
        <v>8</v>
      </c>
      <c r="C326" s="29"/>
      <c r="D326" s="29"/>
      <c r="E326" s="29">
        <f>+E79+E99+E120+E145+E165+E185+E205+E225+E245+E265+E305</f>
        <v>0</v>
      </c>
    </row>
    <row r="327" spans="2:5" ht="13.5" thickBot="1" x14ac:dyDescent="0.25">
      <c r="B327" s="6" t="s">
        <v>9</v>
      </c>
      <c r="C327" s="29"/>
      <c r="D327" s="29"/>
      <c r="E327" s="29">
        <f>+E18+E39+E59+E80+E100+E121+E146+E166+E186+E206+E226+E246+E266+E285+E306</f>
        <v>364584</v>
      </c>
    </row>
    <row r="328" spans="2:5" ht="13.5" thickBot="1" x14ac:dyDescent="0.25">
      <c r="B328" s="6"/>
      <c r="C328" s="29"/>
      <c r="D328" s="29"/>
      <c r="E328" s="29"/>
    </row>
    <row r="329" spans="2:5" ht="13.5" thickBot="1" x14ac:dyDescent="0.25">
      <c r="B329" s="5"/>
      <c r="C329" s="29"/>
      <c r="D329" s="29"/>
      <c r="E329" s="29"/>
    </row>
    <row r="330" spans="2:5" ht="13.5" thickBot="1" x14ac:dyDescent="0.25">
      <c r="B330" s="5"/>
      <c r="C330" s="29"/>
      <c r="D330" s="29"/>
      <c r="E330" s="29"/>
    </row>
    <row r="331" spans="2:5" ht="26.25" thickBot="1" x14ac:dyDescent="0.25">
      <c r="B331" s="5" t="str">
        <f>+B18</f>
        <v xml:space="preserve">   Вноски на Република България в Европейския механизъм за подкрепа на мира</v>
      </c>
      <c r="C331" s="35">
        <f t="shared" ref="C331" si="49">+C18</f>
        <v>0</v>
      </c>
      <c r="D331" s="35">
        <f>+D18</f>
        <v>0</v>
      </c>
      <c r="E331" s="35">
        <f>+E18</f>
        <v>299086</v>
      </c>
    </row>
    <row r="332" spans="2:5" ht="13.5" thickBot="1" x14ac:dyDescent="0.25">
      <c r="B332" s="5" t="str">
        <f>+B19</f>
        <v xml:space="preserve">   Граждански бюджет на НАТО</v>
      </c>
      <c r="C332" s="35">
        <f t="shared" ref="C332:E333" si="50">+C19</f>
        <v>0</v>
      </c>
      <c r="D332" s="35">
        <f t="shared" si="50"/>
        <v>0</v>
      </c>
      <c r="E332" s="35">
        <f t="shared" si="50"/>
        <v>0</v>
      </c>
    </row>
    <row r="333" spans="2:5" ht="13.5" thickBot="1" x14ac:dyDescent="0.25">
      <c r="B333" s="5" t="str">
        <f>+B20</f>
        <v xml:space="preserve">   Пенсионен фонд за цивилни служители на НАТО</v>
      </c>
      <c r="C333" s="35">
        <f t="shared" si="50"/>
        <v>0</v>
      </c>
      <c r="D333" s="35">
        <f t="shared" si="50"/>
        <v>0</v>
      </c>
      <c r="E333" s="35">
        <f t="shared" si="50"/>
        <v>0</v>
      </c>
    </row>
    <row r="334" spans="2:5" ht="26.25" thickBot="1" x14ac:dyDescent="0.25">
      <c r="B334" s="5" t="s">
        <v>85</v>
      </c>
      <c r="C334" s="35"/>
      <c r="D334" s="35"/>
      <c r="E334" s="35"/>
    </row>
    <row r="335" spans="2:5" ht="51.75" thickBot="1" x14ac:dyDescent="0.25">
      <c r="B335" s="5" t="str">
        <f>+B59</f>
        <v>Членски внос в бюджета на Съвета на Европа, редовния бюджет на ООН, Организацията на Северноатлантическия договор и за участие в други международни организации</v>
      </c>
      <c r="C335" s="35">
        <f t="shared" ref="C335:E335" si="51">+C59</f>
        <v>0</v>
      </c>
      <c r="D335" s="35">
        <f t="shared" si="51"/>
        <v>0</v>
      </c>
      <c r="E335" s="35">
        <f t="shared" si="51"/>
        <v>65498</v>
      </c>
    </row>
    <row r="336" spans="2:5" ht="26.25" thickBot="1" x14ac:dyDescent="0.25">
      <c r="B336" s="5" t="str">
        <f>+B123</f>
        <v xml:space="preserve">   Официална помощ за развитие и хуманитарна помощ</v>
      </c>
      <c r="C336" s="35">
        <f t="shared" ref="C336:E336" si="52">+C123</f>
        <v>0</v>
      </c>
      <c r="D336" s="35">
        <f t="shared" si="52"/>
        <v>0</v>
      </c>
      <c r="E336" s="35">
        <f t="shared" si="52"/>
        <v>1394196</v>
      </c>
    </row>
    <row r="337" spans="2:5" ht="26.25" thickBot="1" x14ac:dyDescent="0.25">
      <c r="B337" s="5" t="str">
        <f t="shared" ref="B337:E338" si="53">+B124</f>
        <v xml:space="preserve">   Разходи за Механизма за Турция в полза на бежанците</v>
      </c>
      <c r="C337" s="35">
        <f t="shared" si="53"/>
        <v>0</v>
      </c>
      <c r="D337" s="35">
        <f t="shared" si="53"/>
        <v>0</v>
      </c>
      <c r="E337" s="35">
        <f t="shared" si="53"/>
        <v>0</v>
      </c>
    </row>
    <row r="338" spans="2:5" ht="13.5" thickBot="1" x14ac:dyDescent="0.25">
      <c r="B338" s="5" t="str">
        <f t="shared" si="53"/>
        <v xml:space="preserve">   Съюз на тракийските дружества в България</v>
      </c>
      <c r="C338" s="35">
        <f t="shared" si="53"/>
        <v>0</v>
      </c>
      <c r="D338" s="35">
        <f t="shared" si="53"/>
        <v>0</v>
      </c>
      <c r="E338" s="35">
        <f t="shared" si="53"/>
        <v>875986</v>
      </c>
    </row>
    <row r="339" spans="2:5" ht="26.25" thickBot="1" x14ac:dyDescent="0.25">
      <c r="B339" s="5" t="str">
        <f>+B245</f>
        <v xml:space="preserve">   Оказване на съдействие на изпаднали в беда български граждани в чужбина</v>
      </c>
      <c r="C339" s="35">
        <f t="shared" ref="C339:E339" si="54">+C245</f>
        <v>0</v>
      </c>
      <c r="D339" s="35">
        <f t="shared" si="54"/>
        <v>0</v>
      </c>
      <c r="E339" s="35">
        <f t="shared" si="54"/>
        <v>0</v>
      </c>
    </row>
    <row r="340" spans="2:5" ht="39" thickBot="1" x14ac:dyDescent="0.25">
      <c r="B340" s="5" t="str">
        <f>+B285</f>
        <v xml:space="preserve">   Разходи за членство в Европейската мрежа на културните институти EUNIC (European Union National Institutes for Culture)</v>
      </c>
      <c r="C340" s="35">
        <f t="shared" ref="C340:E340" si="55">+C285</f>
        <v>0</v>
      </c>
      <c r="D340" s="35">
        <f t="shared" si="55"/>
        <v>0</v>
      </c>
      <c r="E340" s="35">
        <f t="shared" si="55"/>
        <v>0</v>
      </c>
    </row>
    <row r="341" spans="2:5" ht="13.5" thickBot="1" x14ac:dyDescent="0.25">
      <c r="B341" s="5"/>
      <c r="C341" s="29"/>
      <c r="D341" s="29"/>
      <c r="E341" s="29"/>
    </row>
    <row r="342" spans="2:5" ht="13.5" thickBot="1" x14ac:dyDescent="0.25">
      <c r="B342" s="20" t="s">
        <v>13</v>
      </c>
      <c r="C342" s="28">
        <f t="shared" ref="C342:E342" si="56">+C324+C318</f>
        <v>0</v>
      </c>
      <c r="D342" s="28">
        <f t="shared" si="56"/>
        <v>0</v>
      </c>
      <c r="E342" s="28">
        <f t="shared" si="56"/>
        <v>24740079</v>
      </c>
    </row>
    <row r="343" spans="2:5" ht="13.5" thickBot="1" x14ac:dyDescent="0.25">
      <c r="B343" s="5"/>
      <c r="C343" s="29"/>
      <c r="D343" s="29"/>
      <c r="E343" s="29"/>
    </row>
    <row r="344" spans="2:5" ht="13.5" thickBot="1" x14ac:dyDescent="0.25">
      <c r="B344" s="5" t="s">
        <v>14</v>
      </c>
      <c r="C344" s="29">
        <f t="shared" ref="C344" si="57">+C24+C44+C64+C84+C104+C130+C150+C170+C190+C210+C230+C250+C270+C290+C310</f>
        <v>0</v>
      </c>
      <c r="D344" s="29">
        <f>+D24+D44+D64+D84+D104+D130+D150+D170+D190+D210+D230+D250+D270+D290+D310</f>
        <v>0</v>
      </c>
      <c r="E344" s="29">
        <f>+E24+E44+E64+E84+E104+E130+E150+E170+E190+E210+E230+E250+E270+E290+E310</f>
        <v>1230</v>
      </c>
    </row>
    <row r="345" spans="2:5" ht="15.75" x14ac:dyDescent="0.2">
      <c r="B345" s="7"/>
    </row>
  </sheetData>
  <mergeCells count="37">
    <mergeCell ref="C294:C296"/>
    <mergeCell ref="D294:D296"/>
    <mergeCell ref="C254:C256"/>
    <mergeCell ref="D254:D256"/>
    <mergeCell ref="C274:C276"/>
    <mergeCell ref="D274:D276"/>
    <mergeCell ref="C214:C216"/>
    <mergeCell ref="D214:D216"/>
    <mergeCell ref="C234:C236"/>
    <mergeCell ref="D234:D236"/>
    <mergeCell ref="D174:D176"/>
    <mergeCell ref="C194:C196"/>
    <mergeCell ref="D194:D196"/>
    <mergeCell ref="B3:H3"/>
    <mergeCell ref="B4:H4"/>
    <mergeCell ref="B5:H5"/>
    <mergeCell ref="D7:D9"/>
    <mergeCell ref="B27:H27"/>
    <mergeCell ref="C28:C30"/>
    <mergeCell ref="D28:D30"/>
    <mergeCell ref="C48:C50"/>
    <mergeCell ref="D48:D50"/>
    <mergeCell ref="C68:C70"/>
    <mergeCell ref="C154:C156"/>
    <mergeCell ref="D154:D156"/>
    <mergeCell ref="D315:D317"/>
    <mergeCell ref="B6:H6"/>
    <mergeCell ref="C7:C9"/>
    <mergeCell ref="C315:C317"/>
    <mergeCell ref="D68:D70"/>
    <mergeCell ref="C88:C90"/>
    <mergeCell ref="D88:D90"/>
    <mergeCell ref="C108:C110"/>
    <mergeCell ref="D108:D110"/>
    <mergeCell ref="C134:C136"/>
    <mergeCell ref="D134:D136"/>
    <mergeCell ref="C174:C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Tanya Uzunova</cp:lastModifiedBy>
  <dcterms:created xsi:type="dcterms:W3CDTF">2016-04-01T09:51:31Z</dcterms:created>
  <dcterms:modified xsi:type="dcterms:W3CDTF">2024-02-16T14:20:42Z</dcterms:modified>
</cp:coreProperties>
</file>